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4.xml" ContentType="application/vnd.openxmlformats-officedocument.drawing+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omments6.xml" ContentType="application/vnd.openxmlformats-officedocument.spreadsheetml.comments+xml"/>
  <Override PartName="/xl/drawings/drawing5.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omments7.xml" ContentType="application/vnd.openxmlformats-officedocument.spreadsheetml.comments+xml"/>
  <Override PartName="/xl/drawings/drawing6.xml" ContentType="application/vnd.openxmlformats-officedocument.drawing+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drawings/drawing7.xml" ContentType="application/vnd.openxmlformats-officedocument.drawing+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drawings/drawing8.xml" ContentType="application/vnd.openxmlformats-officedocument.drawing+xml"/>
  <Override PartName="/xl/ctrlProps/ctrlProp109.xml" ContentType="application/vnd.ms-excel.controlproperties+xml"/>
  <Override PartName="/xl/ctrlProps/ctrlProp110.xml" ContentType="application/vnd.ms-excel.controlproperties+xml"/>
  <Override PartName="/xl/drawings/drawing9.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omments8.xml" ContentType="application/vnd.openxmlformats-officedocument.spreadsheetml.comments+xml"/>
  <Override PartName="/xl/drawings/drawing10.xml" ContentType="application/vnd.openxmlformats-officedocument.drawing+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omments9.xml" ContentType="application/vnd.openxmlformats-officedocument.spreadsheetml.comments+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codeName="ThisWorkbook" defaultThemeVersion="166925"/>
  <mc:AlternateContent xmlns:mc="http://schemas.openxmlformats.org/markup-compatibility/2006">
    <mc:Choice Requires="x15">
      <x15ac:absPath xmlns:x15ac="http://schemas.microsoft.com/office/spreadsheetml/2010/11/ac" url="https://tourismemontreal.sharepoint.com/sites/DPT-DevDestination/Programmes daide/EPRTNT 25-27/BAO - Guides et formulaires/Formulaires/"/>
    </mc:Choice>
  </mc:AlternateContent>
  <xr:revisionPtr revIDLastSave="946" documentId="8_{1DDD5132-FB3F-4517-9C0D-7A1C31D686CB}" xr6:coauthVersionLast="47" xr6:coauthVersionMax="47" xr10:uidLastSave="{6A95CFA4-4C6E-4AB2-9701-043D2E8A8B40}"/>
  <workbookProtection workbookAlgorithmName="SHA-512" workbookHashValue="Q4v2b1FyhEmyfgKiuRNgAnvg50gDR/5w9TKzkTmr4QP6j+aHQvcGiT92uIkejLdPlQ6qa4EaT+lwme104lezZw==" workbookSaltValue="Rs08bR8N43zSxDf2C2bTlQ==" workbookSpinCount="100000" lockStructure="1"/>
  <bookViews>
    <workbookView xWindow="28680" yWindow="-120" windowWidth="29040" windowHeight="15840" tabRatio="898" xr2:uid="{BBD10EFD-EE60-43B0-844B-14F1555C68DF}"/>
  </bookViews>
  <sheets>
    <sheet name="Admissibilité demandeur " sheetId="5" r:id="rId1"/>
    <sheet name="Admissibilité projet" sheetId="8" r:id="rId2"/>
    <sheet name="Demandeur" sheetId="1" r:id="rId3"/>
    <sheet name="Sommaire projet" sheetId="17" r:id="rId4"/>
    <sheet name="Montage financier" sheetId="14" r:id="rId5"/>
    <sheet name="Objectif et innovation" sheetId="21" r:id="rId6"/>
    <sheet name="Emploi et Achalandage " sheetId="16" r:id="rId7"/>
    <sheet name="Tendances et DD" sheetId="25" r:id="rId8"/>
    <sheet name="Accessibilité" sheetId="27" r:id="rId9"/>
    <sheet name="Échéancier " sheetId="18" r:id="rId10"/>
    <sheet name="Signature et autorisation" sheetId="30" r:id="rId11"/>
    <sheet name="Analyse financière" sheetId="35" state="hidden" r:id="rId12"/>
    <sheet name="Analyse financière (2)" sheetId="24" state="hidden" r:id="rId13"/>
    <sheet name="Développement durable" sheetId="26" state="hidden" r:id="rId14"/>
    <sheet name="Recommandation ATR" sheetId="20" state="hidden" r:id="rId15"/>
    <sheet name="Info pour compilation" sheetId="36" state="hidden" r:id="rId16"/>
    <sheet name="Menu déroulant" sheetId="2" state="hidden" r:id="rId17"/>
  </sheets>
  <externalReferences>
    <externalReference r:id="rId18"/>
    <externalReference r:id="rId19"/>
  </externalReferences>
  <definedNames>
    <definedName name="AEQ" localSheetId="11">'Menu déroulant'!$G$3:$G$5</definedName>
    <definedName name="AEQ">'Menu déroulant'!$G$3:$G$5</definedName>
    <definedName name="Aide">'Menu déroulant'!$R$3:$R$16</definedName>
    <definedName name="Analyse">'[1]Menu déroulant'!$G$3:$G$5</definedName>
    <definedName name="Besoin">'[2]Menu déroulant'!$AZ$2:$AZ$7</definedName>
    <definedName name="Circonscription" localSheetId="11">'Menu déroulant'!#REF!</definedName>
    <definedName name="Circonscription">'Menu déroulant'!$BB$2:$BB$127</definedName>
    <definedName name="ClientèleHQ" localSheetId="11">'Menu déroulant'!$R$2:$R$4</definedName>
    <definedName name="ClientèleHQ">'Menu déroulant'!$R$2:$R$4</definedName>
    <definedName name="Clientèlesvisées" localSheetId="11">'Menu déroulant'!$AF$2:$AF$10</definedName>
    <definedName name="Clientèlesvisées">'Menu déroulant'!$AF$2:$AF$10</definedName>
    <definedName name="Contrat" localSheetId="11">'Menu déroulant'!$I$3:$I$5</definedName>
    <definedName name="Contrat">'Menu déroulant'!$I$3:$I$5</definedName>
    <definedName name="coût">'Menu déroulant'!$X$8</definedName>
    <definedName name="Égalité" localSheetId="11">'Menu déroulant'!$K$3:$K$5</definedName>
    <definedName name="Égalité">'Menu déroulant'!$K$3:$K$5</definedName>
    <definedName name="Financement">'Menu déroulant'!$U$2:$U$28</definedName>
    <definedName name="Innovation" localSheetId="11">'Menu déroulant'!$AA$2:$AA$7</definedName>
    <definedName name="Innovation">'Menu déroulant'!$AA$2:$AA$7</definedName>
    <definedName name="MCC" localSheetId="11">'Menu déroulant'!$J$3:$J$6</definedName>
    <definedName name="MCC">'Menu déroulant'!$J$3:$J$6</definedName>
    <definedName name="MRC">'Menu déroulant'!$AY$2:$AY$90</definedName>
    <definedName name="Municipalité" localSheetId="11">'Menu déroulant'!$V$2:$V$1168</definedName>
    <definedName name="Municipalité">'Menu déroulant'!$V$2:$V$1168</definedName>
    <definedName name="Objectif" localSheetId="11">'Menu déroulant'!$AC$2:$AC$13</definedName>
    <definedName name="Objectif">'Menu déroulant'!$AC$2:$AC$13</definedName>
    <definedName name="OuiNon" localSheetId="11">'Menu déroulant'!$E$3:$E$5</definedName>
    <definedName name="OuiNon">'Menu déroulant'!$E$3:$E$5</definedName>
    <definedName name="OuiNonNA">'Menu déroulant'!$E$9:$E$11</definedName>
    <definedName name="Print_Area" localSheetId="2">Demandeur!$A$1:$L$35</definedName>
    <definedName name="Produits" localSheetId="11">'Menu déroulant'!$Y$2:$Y$42</definedName>
    <definedName name="Produits">'Menu déroulant'!$Y$2:$Y$42</definedName>
    <definedName name="RégionAdm" localSheetId="11">'Menu déroulant'!$W$2:$W$18</definedName>
    <definedName name="RégionAdm">'Menu déroulant'!$W$2:$W$18</definedName>
    <definedName name="Régiontouristique" localSheetId="11">'Menu déroulant'!$X$2:$X$23</definedName>
    <definedName name="Régiontouristique">'Menu déroulant'!$X$2:$X$23</definedName>
    <definedName name="Sourcefinancement" localSheetId="11">'Menu déroulant'!$U$2:$U$25</definedName>
    <definedName name="Sourcefinancement">'Menu déroulant'!$U$2:$U$25</definedName>
    <definedName name="Statutfinancement" localSheetId="11">'Menu déroulant'!$S$3:$S$6</definedName>
    <definedName name="Statutfinancement">'Menu déroulant'!$S$3:$S$6</definedName>
    <definedName name="Statutlégal" localSheetId="11">'Menu déroulant'!$A$3:$A$11</definedName>
    <definedName name="Statutlégal">'Menu déroulant'!$A$3:$A$11</definedName>
    <definedName name="TauxhorsQcRégion">'Menu déroulant'!$AW$3:$AW$24</definedName>
    <definedName name="TDurable">'Menu déroulant'!$AE$2:$AE$9</definedName>
    <definedName name="Typefinancement" localSheetId="11">'Menu déroulant'!$T$2:$T$15</definedName>
    <definedName name="Typefinancement">'Menu déroulant'!$T$2:$T$15</definedName>
    <definedName name="TypeToursime" localSheetId="11">'Menu déroulant'!$AD$2:$AD$13</definedName>
    <definedName name="TypeToursime">'Menu déroulant'!$AD$2:$AD$13</definedName>
    <definedName name="Ventilationdép">'Menu déroulant'!$AJ$2:$AJ$43</definedName>
    <definedName name="_xlnm.Print_Area" localSheetId="8">Accessibilité!$B$1:$H$21</definedName>
    <definedName name="_xlnm.Print_Area" localSheetId="0">'Admissibilité demandeur '!$B$1:$G$15</definedName>
    <definedName name="_xlnm.Print_Area" localSheetId="1">'Admissibilité projet'!$B$1:$C$32</definedName>
    <definedName name="_xlnm.Print_Area" localSheetId="2">Demandeur!$B$1:$M$56</definedName>
    <definedName name="_xlnm.Print_Area" localSheetId="9">'Échéancier '!$B$1:$F$19</definedName>
    <definedName name="_xlnm.Print_Area" localSheetId="6">'Emploi et Achalandage '!$B$1:$H$70</definedName>
    <definedName name="_xlnm.Print_Area" localSheetId="4">'Montage financier'!$B$1:$F$47</definedName>
    <definedName name="_xlnm.Print_Area" localSheetId="5">'Objectif et innovation'!$B$1:$C$65</definedName>
    <definedName name="_xlnm.Print_Area" localSheetId="10">'Signature et autorisation'!$B$1:$H$24</definedName>
    <definedName name="_xlnm.Print_Area" localSheetId="3">'Sommaire projet'!$B$20:$C$42</definedName>
    <definedName name="_xlnm.Print_Area" localSheetId="7">'Tendances et DD'!$B$1:$D$67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58" i="14" l="1"/>
  <c r="D22" i="20" l="1"/>
  <c r="D21" i="20"/>
  <c r="D11" i="20"/>
  <c r="N33" i="16" l="1"/>
  <c r="D7" i="20"/>
  <c r="D5" i="20"/>
  <c r="A8" i="36" s="1"/>
  <c r="B8" i="36" l="1"/>
  <c r="C8" i="36"/>
  <c r="F8" i="36"/>
  <c r="BB91" i="2" l="1"/>
  <c r="BB92" i="2"/>
  <c r="BB127" i="2"/>
  <c r="BB126" i="2"/>
  <c r="BB125" i="2"/>
  <c r="BB124" i="2"/>
  <c r="BB123" i="2"/>
  <c r="BB122" i="2"/>
  <c r="BB121" i="2"/>
  <c r="BB120" i="2"/>
  <c r="BB119" i="2"/>
  <c r="BB118" i="2"/>
  <c r="BB117" i="2"/>
  <c r="BB116" i="2"/>
  <c r="BB115" i="2"/>
  <c r="BB114" i="2"/>
  <c r="BB113" i="2"/>
  <c r="BB112" i="2"/>
  <c r="BB111" i="2"/>
  <c r="BB110" i="2"/>
  <c r="BB109" i="2"/>
  <c r="BB108" i="2"/>
  <c r="BB107" i="2"/>
  <c r="BB106" i="2"/>
  <c r="BB105" i="2"/>
  <c r="BB104" i="2"/>
  <c r="BB103" i="2"/>
  <c r="BB102" i="2"/>
  <c r="BB101" i="2"/>
  <c r="BB100" i="2"/>
  <c r="BB99" i="2"/>
  <c r="BB98" i="2"/>
  <c r="BB97" i="2"/>
  <c r="BB96" i="2"/>
  <c r="BB95" i="2"/>
  <c r="BB94" i="2"/>
  <c r="BB93" i="2"/>
  <c r="BB90" i="2"/>
  <c r="BB89" i="2"/>
  <c r="BB88" i="2"/>
  <c r="BB87" i="2"/>
  <c r="BB86" i="2"/>
  <c r="BB85" i="2"/>
  <c r="BB84" i="2"/>
  <c r="BB83" i="2"/>
  <c r="BB82" i="2"/>
  <c r="BB81" i="2"/>
  <c r="BB80" i="2"/>
  <c r="BB79" i="2"/>
  <c r="BB78" i="2"/>
  <c r="BB77" i="2"/>
  <c r="BB76" i="2"/>
  <c r="BB75" i="2"/>
  <c r="BB74" i="2"/>
  <c r="BB73" i="2"/>
  <c r="BB72" i="2"/>
  <c r="BB71" i="2"/>
  <c r="BB70" i="2"/>
  <c r="BB69" i="2"/>
  <c r="BB68" i="2"/>
  <c r="BB67" i="2"/>
  <c r="BB66" i="2"/>
  <c r="BB65" i="2"/>
  <c r="BB64" i="2"/>
  <c r="BB63" i="2"/>
  <c r="BB62" i="2"/>
  <c r="BB61" i="2"/>
  <c r="BB60" i="2"/>
  <c r="BB59" i="2"/>
  <c r="BB58" i="2"/>
  <c r="BB57" i="2"/>
  <c r="BB56" i="2"/>
  <c r="BB55" i="2"/>
  <c r="BB54" i="2"/>
  <c r="BB53" i="2"/>
  <c r="BB52" i="2"/>
  <c r="BB51" i="2"/>
  <c r="BB50" i="2"/>
  <c r="BB49" i="2"/>
  <c r="BB48" i="2"/>
  <c r="BB47" i="2"/>
  <c r="BB46" i="2"/>
  <c r="BB45" i="2"/>
  <c r="BB44" i="2"/>
  <c r="BB43" i="2"/>
  <c r="BB42" i="2"/>
  <c r="BB41" i="2"/>
  <c r="BB40" i="2"/>
  <c r="BB39" i="2"/>
  <c r="BB38" i="2"/>
  <c r="BB37" i="2"/>
  <c r="BB36" i="2"/>
  <c r="BB35" i="2"/>
  <c r="BB34" i="2"/>
  <c r="BB33" i="2"/>
  <c r="BB32" i="2"/>
  <c r="BB31" i="2"/>
  <c r="BB30" i="2"/>
  <c r="BB29" i="2"/>
  <c r="BB28" i="2"/>
  <c r="BB27" i="2"/>
  <c r="BB26" i="2"/>
  <c r="BB25" i="2"/>
  <c r="BB24" i="2"/>
  <c r="BB23" i="2"/>
  <c r="BB22" i="2"/>
  <c r="BB21" i="2"/>
  <c r="BB20" i="2"/>
  <c r="BB19" i="2"/>
  <c r="BB18" i="2"/>
  <c r="BB17" i="2"/>
  <c r="BB16" i="2"/>
  <c r="BB15" i="2"/>
  <c r="BB14" i="2"/>
  <c r="BB13" i="2"/>
  <c r="BB12" i="2"/>
  <c r="BB11" i="2"/>
  <c r="BB10" i="2"/>
  <c r="BB9" i="2"/>
  <c r="BB8" i="2"/>
  <c r="BB7" i="2"/>
  <c r="BB6" i="2"/>
  <c r="BB5" i="2"/>
  <c r="BB4" i="2"/>
  <c r="BB3" i="2"/>
  <c r="BB2" i="2"/>
  <c r="J12" i="14"/>
  <c r="J9" i="14"/>
  <c r="J5" i="14"/>
  <c r="J6" i="14"/>
  <c r="J7" i="14"/>
  <c r="J8" i="14"/>
  <c r="J4" i="14"/>
  <c r="AI60" i="2" l="1"/>
  <c r="AJ42" i="2" s="1"/>
  <c r="AI59" i="2"/>
  <c r="AJ41" i="2" s="1"/>
  <c r="AI58" i="2"/>
  <c r="AJ40" i="2" s="1"/>
  <c r="AI57" i="2"/>
  <c r="AJ39" i="2" s="1"/>
  <c r="AI56" i="2"/>
  <c r="AJ38" i="2" s="1"/>
  <c r="AI55" i="2"/>
  <c r="AJ37" i="2" s="1"/>
  <c r="AI54" i="2"/>
  <c r="AJ36" i="2" s="1"/>
  <c r="AI53" i="2"/>
  <c r="AJ35" i="2" s="1"/>
  <c r="AI52" i="2"/>
  <c r="AJ34" i="2" s="1"/>
  <c r="AI51" i="2"/>
  <c r="AJ33" i="2" s="1"/>
  <c r="AI50" i="2"/>
  <c r="AI49" i="2"/>
  <c r="AJ32" i="2" s="1"/>
  <c r="AI48" i="2"/>
  <c r="AJ31" i="2" s="1"/>
  <c r="AI47" i="2"/>
  <c r="AJ30" i="2" s="1"/>
  <c r="AI46" i="2"/>
  <c r="AJ29" i="2" s="1"/>
  <c r="AI45" i="2"/>
  <c r="AJ28" i="2" s="1"/>
  <c r="AI44" i="2"/>
  <c r="AJ43" i="2" s="1"/>
  <c r="AI43" i="2"/>
  <c r="AI42" i="2"/>
  <c r="AJ27" i="2" s="1"/>
  <c r="AI41" i="2"/>
  <c r="AI40" i="2"/>
  <c r="AI39" i="2"/>
  <c r="AI38" i="2"/>
  <c r="AI37" i="2"/>
  <c r="AI36" i="2"/>
  <c r="AI35" i="2"/>
  <c r="AI34" i="2"/>
  <c r="AI33" i="2"/>
  <c r="AI32" i="2"/>
  <c r="AI31" i="2"/>
  <c r="AI30" i="2"/>
  <c r="AJ25" i="2" s="1"/>
  <c r="AI29" i="2"/>
  <c r="AJ24" i="2" s="1"/>
  <c r="AI28" i="2"/>
  <c r="AJ26" i="2" s="1"/>
  <c r="AI27" i="2"/>
  <c r="AI26" i="2"/>
  <c r="AI25" i="2"/>
  <c r="AU24" i="2"/>
  <c r="AW24" i="2" s="1"/>
  <c r="AI24" i="2"/>
  <c r="AU23" i="2"/>
  <c r="AW23" i="2" s="1"/>
  <c r="AI23" i="2"/>
  <c r="AJ22" i="2" s="1"/>
  <c r="AU22" i="2"/>
  <c r="AW22" i="2" s="1"/>
  <c r="AI22" i="2"/>
  <c r="AJ21" i="2" s="1"/>
  <c r="AU21" i="2"/>
  <c r="AW21" i="2" s="1"/>
  <c r="AI21" i="2"/>
  <c r="AJ20" i="2" s="1"/>
  <c r="AU20" i="2"/>
  <c r="AW20" i="2" s="1"/>
  <c r="AI20" i="2"/>
  <c r="AJ23" i="2" s="1"/>
  <c r="AU19" i="2"/>
  <c r="AW19" i="2" s="1"/>
  <c r="AI19" i="2"/>
  <c r="AJ18" i="2" s="1"/>
  <c r="AU18" i="2"/>
  <c r="AW18" i="2" s="1"/>
  <c r="AI18" i="2"/>
  <c r="AJ17" i="2" s="1"/>
  <c r="AU17" i="2"/>
  <c r="AW17" i="2" s="1"/>
  <c r="AI17" i="2"/>
  <c r="AJ16" i="2" s="1"/>
  <c r="AU16" i="2"/>
  <c r="AW16" i="2" s="1"/>
  <c r="AI16" i="2"/>
  <c r="AJ15" i="2" s="1"/>
  <c r="AU15" i="2"/>
  <c r="AW15" i="2" s="1"/>
  <c r="AI15" i="2"/>
  <c r="AJ14" i="2" s="1"/>
  <c r="AU14" i="2"/>
  <c r="AW14" i="2" s="1"/>
  <c r="AI14" i="2"/>
  <c r="AJ13" i="2" s="1"/>
  <c r="AU13" i="2"/>
  <c r="AW13" i="2" s="1"/>
  <c r="AI13" i="2"/>
  <c r="AJ12" i="2" s="1"/>
  <c r="AU12" i="2"/>
  <c r="AW12" i="2" s="1"/>
  <c r="AI12" i="2"/>
  <c r="AJ11" i="2" s="1"/>
  <c r="AU11" i="2"/>
  <c r="AW11" i="2" s="1"/>
  <c r="AI11" i="2"/>
  <c r="AJ10" i="2" s="1"/>
  <c r="AU10" i="2"/>
  <c r="AW10" i="2" s="1"/>
  <c r="AI10" i="2"/>
  <c r="AJ9" i="2" s="1"/>
  <c r="AU9" i="2"/>
  <c r="AW9" i="2" s="1"/>
  <c r="AI9" i="2"/>
  <c r="AJ19" i="2" s="1"/>
  <c r="AU8" i="2"/>
  <c r="AW8" i="2" s="1"/>
  <c r="AI8" i="2"/>
  <c r="AJ8" i="2" s="1"/>
  <c r="AU7" i="2"/>
  <c r="AW7" i="2" s="1"/>
  <c r="AI7" i="2"/>
  <c r="AJ7" i="2" s="1"/>
  <c r="AU6" i="2"/>
  <c r="AW6" i="2" s="1"/>
  <c r="AI6" i="2"/>
  <c r="AJ6" i="2" s="1"/>
  <c r="AU5" i="2"/>
  <c r="AW5" i="2" s="1"/>
  <c r="AI5" i="2"/>
  <c r="AJ5" i="2" s="1"/>
  <c r="AU4" i="2"/>
  <c r="AW4" i="2" s="1"/>
  <c r="AI4" i="2"/>
  <c r="AJ3" i="2" s="1"/>
  <c r="AU3" i="2"/>
  <c r="AW3" i="2" s="1"/>
  <c r="AI3" i="2"/>
  <c r="AJ2" i="2" s="1"/>
  <c r="AI2" i="2"/>
  <c r="AJ4" i="2" s="1"/>
  <c r="E19" i="24" l="1"/>
  <c r="D42" i="26"/>
  <c r="D41" i="26"/>
  <c r="D40" i="26"/>
  <c r="D39" i="26"/>
  <c r="D36" i="26"/>
  <c r="D35" i="26"/>
  <c r="D34" i="26"/>
  <c r="D30" i="26"/>
  <c r="D31" i="26"/>
  <c r="D29" i="26"/>
  <c r="D21" i="26"/>
  <c r="D22" i="26"/>
  <c r="D23" i="26"/>
  <c r="D24" i="26"/>
  <c r="D25" i="26"/>
  <c r="D26" i="26"/>
  <c r="D20" i="26"/>
  <c r="D17" i="26"/>
  <c r="D16" i="26"/>
  <c r="D13" i="26"/>
  <c r="D12" i="26"/>
  <c r="D11" i="26"/>
  <c r="D8" i="26"/>
  <c r="D7" i="26"/>
  <c r="D6" i="26"/>
  <c r="D5" i="26"/>
  <c r="H47" i="16"/>
  <c r="J15" i="14" l="1"/>
  <c r="J14" i="14"/>
  <c r="J13" i="14"/>
  <c r="J11" i="14"/>
  <c r="J10" i="14"/>
  <c r="K22" i="14" l="1"/>
  <c r="K23" i="14"/>
  <c r="K24" i="14"/>
  <c r="K25" i="14"/>
  <c r="K26" i="14"/>
  <c r="K27" i="14"/>
  <c r="K28" i="14"/>
  <c r="K29" i="14"/>
  <c r="K30" i="14"/>
  <c r="K21" i="14"/>
  <c r="F12" i="24" l="1"/>
  <c r="N32" i="14"/>
  <c r="H33" i="16" l="1"/>
  <c r="G11" i="16"/>
  <c r="G6" i="16"/>
  <c r="H43" i="16"/>
  <c r="J7" i="24"/>
  <c r="E41" i="24" s="1"/>
  <c r="J6" i="24"/>
  <c r="J12" i="24"/>
  <c r="J13" i="24"/>
  <c r="I41" i="24" s="1"/>
  <c r="J11" i="24"/>
  <c r="E50" i="24" s="1"/>
  <c r="F13" i="24"/>
  <c r="F11" i="24"/>
  <c r="F7" i="24"/>
  <c r="F6" i="24"/>
  <c r="I50" i="24" l="1"/>
  <c r="G6" i="24"/>
  <c r="E26" i="24" s="1"/>
  <c r="G11" i="24"/>
  <c r="I26" i="24" s="1"/>
  <c r="N16" i="14" l="1"/>
  <c r="N17" i="14" s="1"/>
  <c r="M32" i="14"/>
  <c r="L57" i="14" s="1"/>
  <c r="N57" i="14" s="1"/>
  <c r="J22" i="14"/>
  <c r="J23" i="14"/>
  <c r="J24" i="14"/>
  <c r="J25" i="14"/>
  <c r="J26" i="14"/>
  <c r="J27" i="14"/>
  <c r="J28" i="14"/>
  <c r="J29" i="14"/>
  <c r="J30" i="14"/>
  <c r="J21" i="14"/>
  <c r="L32" i="14"/>
  <c r="F17" i="14"/>
  <c r="M17" i="14"/>
  <c r="H29" i="16"/>
  <c r="G12" i="16"/>
  <c r="G7" i="16"/>
  <c r="F32" i="14"/>
  <c r="L42" i="14" l="1"/>
  <c r="L41" i="14"/>
  <c r="L40" i="14"/>
  <c r="L44" i="14"/>
  <c r="L45" i="14" s="1"/>
  <c r="N58" i="14"/>
  <c r="N59" i="14" s="1"/>
  <c r="E8" i="36" l="1"/>
  <c r="N60" i="14"/>
  <c r="L49" i="14"/>
  <c r="D8"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HaniAndr</author>
  </authors>
  <commentList>
    <comment ref="B10" authorId="0" shapeId="0" xr:uid="{F7BF137D-3B82-4586-B3CA-6C4357DC908B}">
      <text>
        <r>
          <rPr>
            <sz val="9"/>
            <color indexed="81"/>
            <rFont val="Tahoma"/>
            <family val="2"/>
          </rPr>
          <t xml:space="preserve">
Toute personne physique ou morale qui, contre rémunération, offre au public ou à des intermédiaires de voyages des activités d'aventure et d'écotourisme; à savoir des activités animées et guidées ou autoguidées, de contact avec la nature et avec la culture d'un site ou d'un territoire donné. 
Ces activités impliquent une part de risque et ne sont pas nécessairement axées vers le prélèvement faunique. L'entreprise contrôle les composantes des produits qu'elle offre et dispose de l'équipement et du personnel pour offrir et animer ses activités de tourisme d'aventure et d'écotourisme. Elle peut aussi offrir ses activités de tourisme d'aventure dans le cadre de forfaits animés.
EXEMPLES D'ORGANISMES CIBLÉS PAR LE PROGRAMME QUALITÉ-SÉCURITÉ :
Entreprise de tourisme d'aventure offrant des excursions guidées (traîneau à chiens, randonnée en montagne, rafting, etc.)
Instructeur certifié offrant des formations pour la pratique d'activités de plein air (escalade extérieure, vélo de montagne, etc.)
Voyagiste offrant des séjours de tourisme d'aventure (kayak de mer dans le Fjord du Saguenay, trekking au Pérou, etc.) 
EXEMPLES D'ORGANISMES NON CIBLÉS PAR LE PROGRAMME QUALITÉ-SÉCURITÉ :
Entreprise ou organisme dont les produits n'ont pas de lien avec le tourisme d'aventure.
Pourvoirie, base de plein air ou parc régional.
Camp de vacances à vocation autre que le plein air.
Station de ski offrant des activités en lien avec sa vocation (descente en vélo de montagne, ski hors-piste, etc.).
Établissement d'hébergement donnant accès à des activités de plein air autoguidées (sentiers de randonnée, embarcations pour activités nautiques, etc.)
Entreprise ou organisme offrant des activités à très faible niveau de risque (exemple: randonnée pédestre sur un sentier facile comportant peu ou pas d'obstacles, où les services d'urgence peuvent prendre en charge une personne en moins d'une heure).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B25" authorId="0" shapeId="0" xr:uid="{759A5FB2-CB1D-4B4E-810A-4785309C6A19}">
      <text>
        <r>
          <rPr>
            <sz val="9"/>
            <color rgb="FF000000"/>
            <rFont val="Tahoma"/>
            <family val="2"/>
          </rPr>
          <t xml:space="preserve">Toute personne physique ou morale qui, contre rémunération, offre au public ou à des intermédiaires de voyages des activités d'aventure et d'écotourisme; à savoir des activités animées et guidées ou autoguidées, de contact avec la nature et avec la culture d'un site ou d'un territoire donné. 
</t>
        </r>
        <r>
          <rPr>
            <sz val="9"/>
            <color rgb="FF000000"/>
            <rFont val="Tahoma"/>
            <family val="2"/>
          </rPr>
          <t xml:space="preserve">
</t>
        </r>
        <r>
          <rPr>
            <sz val="9"/>
            <color rgb="FF000000"/>
            <rFont val="Tahoma"/>
            <family val="2"/>
          </rPr>
          <t xml:space="preserve">Ces activités impliquent une part de risque et ne sont pas nécessairement axées vers le prélèvement faunique. L'entreprise contrôle les composantes des produits qu'elle offre et dispose de l'équipement et du personnel pour offrir et animer ses activités de tourisme d'aventure et d'écotourisme. Elle peut aussi offrir ses activités de tourisme d'aventure dans le cadre de forfaits animés.
</t>
        </r>
        <r>
          <rPr>
            <sz val="9"/>
            <color rgb="FF000000"/>
            <rFont val="Tahoma"/>
            <family val="2"/>
          </rPr>
          <t xml:space="preserve">
</t>
        </r>
        <r>
          <rPr>
            <sz val="9"/>
            <color rgb="FF000000"/>
            <rFont val="Tahoma"/>
            <family val="2"/>
          </rPr>
          <t xml:space="preserve">EXEMPLES D'ORGANISMES CIBLÉS PAR LE PROGRAMME QUALITÉ-SÉCURITÉ :
</t>
        </r>
        <r>
          <rPr>
            <sz val="9"/>
            <color rgb="FF000000"/>
            <rFont val="Tahoma"/>
            <family val="2"/>
          </rPr>
          <t xml:space="preserve">
</t>
        </r>
        <r>
          <rPr>
            <sz val="9"/>
            <color rgb="FF000000"/>
            <rFont val="Tahoma"/>
            <family val="2"/>
          </rPr>
          <t xml:space="preserve">Entreprise de tourisme d'aventure offrant des excursions guidées (traîneau à chiens, randonnée en montagne, rafting, etc.)
</t>
        </r>
        <r>
          <rPr>
            <sz val="9"/>
            <color rgb="FF000000"/>
            <rFont val="Tahoma"/>
            <family val="2"/>
          </rPr>
          <t xml:space="preserve">Instructeur certifié offrant des formations pour la pratique d'activités de plein air (escalade extérieure, vélo de montagne, etc.)
</t>
        </r>
        <r>
          <rPr>
            <sz val="9"/>
            <color rgb="FF000000"/>
            <rFont val="Tahoma"/>
            <family val="2"/>
          </rPr>
          <t xml:space="preserve">Voyagiste offrant des séjours de tourisme d'aventure (kayak de mer dans le Fjord du Saguenay, trekking au Pérou, etc.) 
</t>
        </r>
        <r>
          <rPr>
            <sz val="9"/>
            <color rgb="FF000000"/>
            <rFont val="Tahoma"/>
            <family val="2"/>
          </rPr>
          <t xml:space="preserve">
</t>
        </r>
        <r>
          <rPr>
            <sz val="9"/>
            <color rgb="FF000000"/>
            <rFont val="Tahoma"/>
            <family val="2"/>
          </rPr>
          <t xml:space="preserve">EXEMPLES D'ORGANISMES NON CIBLÉS PAR LE PROGRAMME QUALITÉ-SÉCURITÉ :
</t>
        </r>
        <r>
          <rPr>
            <sz val="9"/>
            <color rgb="FF000000"/>
            <rFont val="Tahoma"/>
            <family val="2"/>
          </rPr>
          <t xml:space="preserve">
</t>
        </r>
        <r>
          <rPr>
            <sz val="9"/>
            <color rgb="FF000000"/>
            <rFont val="Tahoma"/>
            <family val="2"/>
          </rPr>
          <t xml:space="preserve">Entreprise ou organisme dont les produits n'ont pas de lien avec le tourisme d'aventure.
</t>
        </r>
        <r>
          <rPr>
            <sz val="9"/>
            <color rgb="FF000000"/>
            <rFont val="Tahoma"/>
            <family val="2"/>
          </rPr>
          <t xml:space="preserve">Pourvoirie, base de plein air ou parc régional.
</t>
        </r>
        <r>
          <rPr>
            <sz val="9"/>
            <color rgb="FF000000"/>
            <rFont val="Tahoma"/>
            <family val="2"/>
          </rPr>
          <t xml:space="preserve">Camp de vacances à vocation autre que le plein air.
</t>
        </r>
        <r>
          <rPr>
            <sz val="9"/>
            <color rgb="FF000000"/>
            <rFont val="Tahoma"/>
            <family val="2"/>
          </rPr>
          <t xml:space="preserve">Station de ski offrant des activités en lien avec sa vocation (descente en vélo de montagne, ski hors-piste, etc.).
</t>
        </r>
        <r>
          <rPr>
            <sz val="9"/>
            <color rgb="FF000000"/>
            <rFont val="Tahoma"/>
            <family val="2"/>
          </rPr>
          <t xml:space="preserve">Établissement d'hébergement donnant accès à des activités de plein air autoguidées (sentiers de randonnée, embarcations pour activités nautiques, etc.)
</t>
        </r>
        <r>
          <rPr>
            <sz val="9"/>
            <color rgb="FF000000"/>
            <rFont val="Tahoma"/>
            <family val="2"/>
          </rPr>
          <t>Entreprise ou organisme offrant des activités à très faible niveau de risque (exemple: randonnée pédestre sur un sentier facile comportant peu ou pas d'obstacles, où les services d'urgence peuvent prendre en charge une personne en moins d'une heure).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ElisDesc</author>
    <author>HaniAndr</author>
  </authors>
  <commentList>
    <comment ref="H2" authorId="0" shapeId="0" xr:uid="{1E032A9D-9F36-4FFA-B904-F38739310411}">
      <text>
        <r>
          <rPr>
            <sz val="9"/>
            <color rgb="FF000000"/>
            <rFont val="Tahoma"/>
            <family val="2"/>
          </rPr>
          <t xml:space="preserve">Responsable administratif de l'organisation. Ex. Directeur(trice), Directeur(trice) général(e), </t>
        </r>
      </text>
    </comment>
    <comment ref="C4" authorId="1" shapeId="0" xr:uid="{79C67EEC-FD06-47E5-9DA9-CEEF7395D4BB}">
      <text>
        <r>
          <rPr>
            <sz val="9"/>
            <color indexed="81"/>
            <rFont val="Tahoma"/>
            <family val="2"/>
          </rPr>
          <t>Conformément à votre inscription au Registraire des entreprises</t>
        </r>
      </text>
    </comment>
    <comment ref="H10" authorId="0" shapeId="0" xr:uid="{A16963C6-602D-47DF-A6E6-9F050200A6CE}">
      <text>
        <r>
          <rPr>
            <b/>
            <sz val="9"/>
            <color rgb="FF000000"/>
            <rFont val="Tahoma"/>
            <family val="2"/>
          </rPr>
          <t xml:space="preserve">
</t>
        </r>
        <r>
          <rPr>
            <sz val="9"/>
            <color rgb="FF000000"/>
            <rFont val="Tahoma"/>
            <family val="2"/>
          </rPr>
          <t>Si différent de l'administrateur(trice) principal(e).</t>
        </r>
        <r>
          <rPr>
            <b/>
            <sz val="9"/>
            <color rgb="FF000000"/>
            <rFont val="Tahoma"/>
            <family val="2"/>
          </rPr>
          <t xml:space="preserve"> </t>
        </r>
        <r>
          <rPr>
            <sz val="9"/>
            <color rgb="FF000000"/>
            <rFont val="Tahoma"/>
            <family val="2"/>
          </rPr>
          <t xml:space="preserve">Exemple:  président(e), maire ou mairesse, chef de bande ou le propriétaire de l'entreprise. 
</t>
        </r>
      </text>
    </comment>
    <comment ref="P10" authorId="0" shapeId="0" xr:uid="{F652FB94-F683-4FEB-BCCC-3F042749AEE1}">
      <text>
        <r>
          <rPr>
            <sz val="9"/>
            <color rgb="FF000000"/>
            <rFont val="Tahoma"/>
            <family val="2"/>
          </rPr>
          <t xml:space="preserve">La liste des entreprises non conformes de l'OQLF est disponible à l'adresse suivante:
</t>
        </r>
        <r>
          <rPr>
            <sz val="9"/>
            <color rgb="FF000000"/>
            <rFont val="Tahoma"/>
            <family val="2"/>
          </rPr>
          <t xml:space="preserve"> https://www.oqlf.gouv.qc.ca/francisation/admin_publ/liste.html
</t>
        </r>
        <r>
          <rPr>
            <sz val="9"/>
            <color rgb="FF000000"/>
            <rFont val="Tahoma"/>
            <family val="2"/>
          </rPr>
          <t xml:space="preserve">
</t>
        </r>
      </text>
    </comment>
    <comment ref="P11" authorId="0" shapeId="0" xr:uid="{2951F5BB-3882-4990-98DC-C76EE8AC688A}">
      <text>
        <r>
          <rPr>
            <sz val="9"/>
            <color rgb="FF000000"/>
            <rFont val="Tahoma"/>
            <family val="2"/>
          </rPr>
          <t xml:space="preserve">La liste des entreprises non admissibles aux contrats publics est disponible au : https://amp.quebec/rena/ 
</t>
        </r>
      </text>
    </comment>
    <comment ref="P13" authorId="0" shapeId="0" xr:uid="{FD0D34E6-B57E-401A-866B-E48895DBF0F6}">
      <text>
        <r>
          <rPr>
            <sz val="9"/>
            <color rgb="FF000000"/>
            <rFont val="Tahoma"/>
            <family val="2"/>
          </rPr>
          <t>Vérifier sur le site Internet du registraire des entreprises du Québec ou du Canada si le numéro d'entreprise est en vigueur.</t>
        </r>
      </text>
    </comment>
    <comment ref="P15" authorId="0" shapeId="0" xr:uid="{A26B2035-77BF-45C7-A5C9-EAFF2404759C}">
      <text>
        <r>
          <rPr>
            <sz val="9"/>
            <color rgb="FF000000"/>
            <rFont val="Tahoma"/>
            <family val="2"/>
          </rPr>
          <t xml:space="preserve">Vérifier sur le site Internet du registraire des entreprises du Québec ou du Canada si le numéro d'entreprise est en vigueur. </t>
        </r>
      </text>
    </comment>
    <comment ref="P17" authorId="0" shapeId="0" xr:uid="{A76343D9-C3A0-4687-A323-C85214115C48}">
      <text>
        <r>
          <rPr>
            <sz val="9"/>
            <color rgb="FF000000"/>
            <rFont val="Tahoma"/>
            <family val="2"/>
          </rPr>
          <t xml:space="preserve">Faire la recherche de l'établissement sur le site: www.bonjourquebec.com. Si l'établissement apparaît sur le site, il est conforme.
</t>
        </r>
      </text>
    </comment>
    <comment ref="B20" authorId="0" shapeId="0" xr:uid="{2CB7A606-1839-47DE-8618-CB49F9C6A307}">
      <text>
        <r>
          <rPr>
            <sz val="9"/>
            <color indexed="81"/>
            <rFont val="Tahoma"/>
            <family val="2"/>
          </rPr>
          <t>Personne à contacter pour répondre à toutes questions en lien avec le projet.</t>
        </r>
      </text>
    </comment>
    <comment ref="P20" authorId="0" shapeId="0" xr:uid="{4093CA2C-5049-4C5B-9D9A-7370F391B6F6}">
      <text>
        <r>
          <rPr>
            <sz val="9"/>
            <color rgb="FF000000"/>
            <rFont val="Tahoma"/>
            <family val="2"/>
          </rPr>
          <t xml:space="preserve">L'organisation dispose d'une preuve qu'elle respecte les normes du programme ou de sa démarche en cours, qu'elle doit vous fournir. 
Toutefois, une liste des membres accrédités par AEQ est disponible dans le site internet de l'association: www.aventurequebec.ca
</t>
        </r>
      </text>
    </comment>
    <comment ref="P21" authorId="0" shapeId="0" xr:uid="{BD9B552E-A539-476B-A720-5CA97BA99D83}">
      <text>
        <r>
          <rPr>
            <sz val="9"/>
            <color indexed="81"/>
            <rFont val="Tahoma"/>
            <family val="2"/>
          </rPr>
          <t xml:space="preserve">Le registre des lobbyistes du Québec peut être consulté au : www.carrefourlobby.quebec/accueil.
Advenant le cas où le demandeur serait inscrit au Registre, SVP en informer le MTO.
</t>
        </r>
      </text>
    </comment>
    <comment ref="B40" authorId="0" shapeId="0" xr:uid="{4FDD8707-9162-4B49-9683-F321922C8E1A}">
      <text>
        <r>
          <rPr>
            <sz val="9"/>
            <color rgb="FF000000"/>
            <rFont val="Tahoma"/>
            <family val="2"/>
          </rPr>
          <t>À préciser seulement si votre organisme est en activité durant deux saisons non consécutives</t>
        </r>
      </text>
    </comment>
    <comment ref="B42" authorId="0" shapeId="0" xr:uid="{B45B7B24-3494-4036-A2F7-07B6E746146E}">
      <text>
        <r>
          <rPr>
            <sz val="9"/>
            <color rgb="FF000000"/>
            <rFont val="Tahoma"/>
            <family val="2"/>
          </rPr>
          <t xml:space="preserve">À préciser seulement si votre organisme est en activité durant deux saisons non consécutives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H2" authorId="0" shapeId="0" xr:uid="{269EAE01-09D7-43FD-98A2-2DDF01B4F9EA}">
      <text>
        <r>
          <rPr>
            <sz val="9"/>
            <color indexed="81"/>
            <rFont val="Tahoma"/>
            <family val="2"/>
          </rPr>
          <t>Pour être admissible, l'ensemble de réponses doit être positif à l'exception des éléments indiqués.</t>
        </r>
      </text>
    </comment>
    <comment ref="H29" authorId="0" shapeId="0" xr:uid="{D5663034-F418-4102-A1B9-39916AEB695D}">
      <text>
        <r>
          <rPr>
            <sz val="9"/>
            <color rgb="FF000000"/>
            <rFont val="Tahoma"/>
            <family val="2"/>
          </rPr>
          <t>Le nombre d'employés peut être validé à l'onglet Emploi et achalandage</t>
        </r>
      </text>
    </comment>
    <comment ref="G42" authorId="0" shapeId="0" xr:uid="{11E4B860-D96C-4C36-ACDF-7B2206543887}">
      <text>
        <r>
          <rPr>
            <sz val="9"/>
            <color rgb="FF000000"/>
            <rFont val="Tahoma"/>
            <family val="2"/>
          </rPr>
          <t xml:space="preserve">Toute personne physique ou morale qui, contre rémunération, offre au public ou à des intermédiaires de voyages des activités d'aventure et d'écotourisme; à savoir des activités animées et guidées ou autoguidées, de contact avec la nature et avec la culture d'un site ou d'un territoire donné. 
</t>
        </r>
        <r>
          <rPr>
            <sz val="9"/>
            <color rgb="FF000000"/>
            <rFont val="Tahoma"/>
            <family val="2"/>
          </rPr>
          <t xml:space="preserve">
</t>
        </r>
        <r>
          <rPr>
            <sz val="9"/>
            <color rgb="FF000000"/>
            <rFont val="Tahoma"/>
            <family val="2"/>
          </rPr>
          <t xml:space="preserve">Ces activités impliquent une part de risque et ne sont pas nécessairement axées vers le prélèvement faunique. L'entreprise contrôle les composantes des produits qu'elle offre et dispose de l'équipement et du personnel pour offrir et animer ses activités de tourisme d'aventure et d'écotourisme. Elle peut aussi offrir ses activités de tourisme d'aventure dans le cadre de forfaits animés.
</t>
        </r>
        <r>
          <rPr>
            <sz val="9"/>
            <color rgb="FF000000"/>
            <rFont val="Tahoma"/>
            <family val="2"/>
          </rPr>
          <t xml:space="preserve">
</t>
        </r>
        <r>
          <rPr>
            <sz val="9"/>
            <color rgb="FF000000"/>
            <rFont val="Tahoma"/>
            <family val="2"/>
          </rPr>
          <t xml:space="preserve">EXEMPLES D'ORGANISMES CIBLÉS PAR LE PROGRAMME QUALITÉ-SÉCURITÉ :
</t>
        </r>
        <r>
          <rPr>
            <sz val="9"/>
            <color rgb="FF000000"/>
            <rFont val="Tahoma"/>
            <family val="2"/>
          </rPr>
          <t xml:space="preserve">
</t>
        </r>
        <r>
          <rPr>
            <sz val="9"/>
            <color rgb="FF000000"/>
            <rFont val="Tahoma"/>
            <family val="2"/>
          </rPr>
          <t xml:space="preserve">Entreprise de tourisme d'aventure offrant des excursions guidées (traîneau à chiens, randonnée en montagne, rafting, etc.)
</t>
        </r>
        <r>
          <rPr>
            <sz val="9"/>
            <color rgb="FF000000"/>
            <rFont val="Tahoma"/>
            <family val="2"/>
          </rPr>
          <t xml:space="preserve">Instructeur certifié offrant des formations pour la pratique d'activités de plein air (escalade extérieure, vélo de montagne, etc.)
</t>
        </r>
        <r>
          <rPr>
            <sz val="9"/>
            <color rgb="FF000000"/>
            <rFont val="Tahoma"/>
            <family val="2"/>
          </rPr>
          <t xml:space="preserve">Voyagiste offrant des séjours de tourisme d'aventure (kayak de mer dans le Fjord du Saguenay, trekking au Pérou, etc.) 
</t>
        </r>
        <r>
          <rPr>
            <sz val="9"/>
            <color rgb="FF000000"/>
            <rFont val="Tahoma"/>
            <family val="2"/>
          </rPr>
          <t xml:space="preserve">
</t>
        </r>
        <r>
          <rPr>
            <sz val="9"/>
            <color rgb="FF000000"/>
            <rFont val="Tahoma"/>
            <family val="2"/>
          </rPr>
          <t xml:space="preserve">EXEMPLES D'ORGANISMES NON CIBLÉS PAR LE PROGRAMME QUALITÉ-SÉCURITÉ :
</t>
        </r>
        <r>
          <rPr>
            <sz val="9"/>
            <color rgb="FF000000"/>
            <rFont val="Tahoma"/>
            <family val="2"/>
          </rPr>
          <t xml:space="preserve">
</t>
        </r>
        <r>
          <rPr>
            <sz val="9"/>
            <color rgb="FF000000"/>
            <rFont val="Tahoma"/>
            <family val="2"/>
          </rPr>
          <t xml:space="preserve">Entreprise ou organisme dont les produits n'ont pas de lien avec le tourisme d'aventure.
</t>
        </r>
        <r>
          <rPr>
            <sz val="9"/>
            <color rgb="FF000000"/>
            <rFont val="Tahoma"/>
            <family val="2"/>
          </rPr>
          <t xml:space="preserve">Pourvoirie, base de plein air ou parc régional.
</t>
        </r>
        <r>
          <rPr>
            <sz val="9"/>
            <color rgb="FF000000"/>
            <rFont val="Tahoma"/>
            <family val="2"/>
          </rPr>
          <t xml:space="preserve">Camp de vacances à vocation autre que le plein air.
</t>
        </r>
        <r>
          <rPr>
            <sz val="9"/>
            <color rgb="FF000000"/>
            <rFont val="Tahoma"/>
            <family val="2"/>
          </rPr>
          <t xml:space="preserve">Station de ski offrant des activités en lien avec sa vocation (descente en vélo de montagne, ski hors-piste, etc.).
</t>
        </r>
        <r>
          <rPr>
            <sz val="9"/>
            <color rgb="FF000000"/>
            <rFont val="Tahoma"/>
            <family val="2"/>
          </rPr>
          <t xml:space="preserve">Établissement d'hébergement donnant accès à des activités de plein air autoguidées (sentiers de randonnée, embarcations pour activités nautiques, etc.)
</t>
        </r>
        <r>
          <rPr>
            <sz val="9"/>
            <color rgb="FF000000"/>
            <rFont val="Tahoma"/>
            <family val="2"/>
          </rPr>
          <t>Entreprise ou organisme offrant des activités à très faible niveau de risque (exemple: randonnée pédestre sur un sentier facile comportant peu ou pas d'obstacles, où les services d'urgence peuvent prendre en charge une personne en moins d'une heure).</t>
        </r>
      </text>
    </comment>
    <comment ref="G51" authorId="0" shapeId="0" xr:uid="{33A6C957-0D65-451D-8A68-FB472705E073}">
      <text>
        <r>
          <rPr>
            <sz val="9"/>
            <color rgb="FF000000"/>
            <rFont val="Tahoma"/>
            <family val="2"/>
          </rPr>
          <t>Il s'agit d'un exemple. Publié vos priorités lors de l'appel de projet. Les priorités peuvent varier d'un appel de projets à l'autre. Attribuer 1 point par réponse positive. Les projets seront classés par ordre décroissant. Les priorités 5 seront en tête de liste.</t>
        </r>
      </text>
    </comment>
    <comment ref="G57" authorId="0" shapeId="0" xr:uid="{BCFA4A55-B389-4BAB-9411-1C1628FC4190}">
      <text>
        <r>
          <rPr>
            <sz val="9"/>
            <color rgb="FF000000"/>
            <rFont val="Tahoma"/>
            <family val="2"/>
          </rPr>
          <t>Le projet répond à combien de priorité</t>
        </r>
        <r>
          <rPr>
            <b/>
            <sz val="9"/>
            <color rgb="FF000000"/>
            <rFont val="Tahoma"/>
            <family val="2"/>
          </rPr>
          <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B3" authorId="0" shapeId="0" xr:uid="{76559F4A-29BD-44AE-AC6D-61A2150EEB05}">
      <text>
        <r>
          <rPr>
            <sz val="9"/>
            <color rgb="FF000000"/>
            <rFont val="Tahoma"/>
            <family val="2"/>
          </rPr>
          <t xml:space="preserve">Seuls les coûts de réalisation du projet devraient apparaître dans cette liste. Les coûts de fonctionnement à la suite de la réalisation du projet, ne doivent pas être présentés et ces dépenses ne peuvent constituer la mise de fonds de l'organisation.
</t>
        </r>
      </text>
    </comment>
    <comment ref="L20" authorId="0" shapeId="0" xr:uid="{B4BDF82C-BB0E-4193-BF49-2B369DA2C42B}">
      <text>
        <r>
          <rPr>
            <b/>
            <sz val="9"/>
            <color indexed="81"/>
            <rFont val="Tahoma"/>
            <family val="2"/>
          </rPr>
          <t>Investissement de l'organisation en argent (ou prêt), dons et commandites en argent de sources privées</t>
        </r>
      </text>
    </comment>
    <comment ref="M20" authorId="0" shapeId="0" xr:uid="{6C145316-FA22-4C3D-8154-8519C3C21FD8}">
      <text>
        <r>
          <rPr>
            <b/>
            <sz val="9"/>
            <color indexed="81"/>
            <rFont val="Tahoma"/>
            <family val="2"/>
          </rPr>
          <t>Fédéral, provincial et entité municipale</t>
        </r>
      </text>
    </comment>
    <comment ref="N20" authorId="0" shapeId="0" xr:uid="{A4450826-1325-4375-917E-6AB2E76610DC}">
      <text>
        <r>
          <rPr>
            <b/>
            <sz val="9"/>
            <color indexed="81"/>
            <rFont val="Tahoma"/>
            <family val="2"/>
          </rPr>
          <t>Fédéral, provincial et entité municipale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C12" authorId="0" shapeId="0" xr:uid="{4AFCDD09-4413-492D-9743-BB3EFE3CB1FE}">
      <text>
        <r>
          <rPr>
            <sz val="9"/>
            <color rgb="FF000000"/>
            <rFont val="Tahoma"/>
            <family val="2"/>
          </rPr>
          <t xml:space="preserve">Agences réceptives et forfaitistes du Québec 
Association de l'Agrotourisme et du Tourisme Gourmand du Québec 
Association des stations de ski du Québec 
Association Hôtellerie Québec
Association québécoise des spas 
Aventure Écotourisme Québec 
Camping Québec
Événements Attractions Québec 
Fédération des pourvoiries du Québec
Société des musées québécois 
Société du réseau Économusée 
Tourisme Autochtone Québec </t>
        </r>
      </text>
    </comment>
    <comment ref="B54" authorId="0" shapeId="0" xr:uid="{34A09021-42BF-472A-B432-D29597D6D2C0}">
      <text>
        <r>
          <rPr>
            <sz val="9"/>
            <color rgb="FF000000"/>
            <rFont val="Tahoma"/>
            <family val="2"/>
          </rPr>
          <t xml:space="preserve">
</t>
        </r>
        <r>
          <rPr>
            <sz val="9"/>
            <color rgb="FF000000"/>
            <rFont val="Tahoma"/>
            <family val="2"/>
          </rPr>
          <t>Exemple: les hôteliers, les attraits, les parcs régionaux.</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B26" authorId="0" shapeId="0" xr:uid="{810C165A-2407-49A1-8CF6-C4F5DD55301B}">
      <text>
        <r>
          <rPr>
            <sz val="9"/>
            <color rgb="FF000000"/>
            <rFont val="Tahoma"/>
            <family val="2"/>
          </rPr>
          <t xml:space="preserve">
</t>
        </r>
        <r>
          <rPr>
            <sz val="9"/>
            <color rgb="FF000000"/>
            <rFont val="Tahoma"/>
            <family val="2"/>
          </rPr>
          <t>Répondre à la question avec des nombres entiers (le formulaire n'accepte pas les %).</t>
        </r>
      </text>
    </comment>
    <comment ref="B40" authorId="0" shapeId="0" xr:uid="{D3F953A6-A89F-445D-AF2A-3F5648CD081F}">
      <text>
        <r>
          <rPr>
            <sz val="9"/>
            <color rgb="FF000000"/>
            <rFont val="Tahoma"/>
            <family val="2"/>
          </rPr>
          <t xml:space="preserve">
</t>
        </r>
        <r>
          <rPr>
            <sz val="9"/>
            <color rgb="FF000000"/>
            <rFont val="Tahoma"/>
            <family val="2"/>
          </rPr>
          <t>Répondre à la question avec des nombres entiers (le formulaire n'accepte pas les %).</t>
        </r>
      </text>
    </comment>
    <comment ref="C59" authorId="0" shapeId="0" xr:uid="{83EB4D92-15A7-48B2-8FF1-4572C4CFF066}">
      <text>
        <r>
          <rPr>
            <sz val="9"/>
            <color rgb="FF000000"/>
            <rFont val="Tahoma"/>
            <family val="2"/>
          </rPr>
          <t xml:space="preserve">Agences réceptives et forfaitistes du Québec 
Association de l'Agrotourisme et du Tourisme Gourmand du Québec 
Association des stations de ski du Québec 
Association Hôtellerie Québec
Association québécoise des spas 
Aventure Écotourisme Québec 
Camping Québec
Événements Attractions Québec 
Fédération des pourvoiries du Québec
Société des musées québécois 
Société du réseau Économusée 
Tourisme Autochtone Québec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D5" authorId="0" shapeId="0" xr:uid="{C7288BCF-A672-4F02-9B1D-9EDE5472849D}">
      <text>
        <r>
          <rPr>
            <sz val="9"/>
            <color rgb="FF000000"/>
            <rFont val="Tahoma"/>
            <family val="2"/>
          </rPr>
          <t xml:space="preserve">
</t>
        </r>
        <r>
          <rPr>
            <sz val="9"/>
            <color rgb="FF000000"/>
            <rFont val="Tahoma"/>
            <family val="2"/>
          </rPr>
          <t>Le bénéfice net (ou déficit net) est la différence entre les revenus et les dépenses de l’année telles que présentées aux états des résultats.</t>
        </r>
      </text>
    </comment>
    <comment ref="E5" authorId="0" shapeId="0" xr:uid="{B42FF753-7F0D-48BA-9776-9B4F373AAF32}">
      <text>
        <r>
          <rPr>
            <b/>
            <sz val="9"/>
            <color rgb="FF000000"/>
            <rFont val="Tahoma"/>
            <family val="2"/>
          </rPr>
          <t xml:space="preserve">
</t>
        </r>
        <r>
          <rPr>
            <sz val="9"/>
            <color rgb="FF000000"/>
            <rFont val="Tahoma"/>
            <family val="2"/>
          </rPr>
          <t>Les revenus totaux sont indiqués aux états des résultats.</t>
        </r>
      </text>
    </comment>
    <comment ref="H5" authorId="0" shapeId="0" xr:uid="{46E3C596-10F7-44C6-A8AD-C3B6110B73B9}">
      <text>
        <r>
          <rPr>
            <b/>
            <sz val="9"/>
            <color rgb="FF000000"/>
            <rFont val="Tahoma"/>
            <family val="2"/>
          </rPr>
          <t xml:space="preserve">
</t>
        </r>
        <r>
          <rPr>
            <sz val="9"/>
            <color rgb="FF000000"/>
            <rFont val="Tahoma"/>
            <family val="2"/>
          </rPr>
          <t>L’actif total est présenté au bilan.</t>
        </r>
      </text>
    </comment>
    <comment ref="I5" authorId="0" shapeId="0" xr:uid="{041D1650-51F4-4495-B494-029830ECCAA2}">
      <text>
        <r>
          <rPr>
            <sz val="9"/>
            <color rgb="FF000000"/>
            <rFont val="Tahoma"/>
            <family val="2"/>
          </rPr>
          <t xml:space="preserve">
</t>
        </r>
        <r>
          <rPr>
            <sz val="9"/>
            <color rgb="FF000000"/>
            <rFont val="Tahoma"/>
            <family val="2"/>
          </rPr>
          <t>Le passif total est présenté au bilan.</t>
        </r>
      </text>
    </comment>
    <comment ref="D10" authorId="0" shapeId="0" xr:uid="{71956265-FD14-459C-B869-EA0E1D750BB4}">
      <text>
        <r>
          <rPr>
            <b/>
            <sz val="9"/>
            <color rgb="FF000000"/>
            <rFont val="Tahoma"/>
            <family val="2"/>
          </rPr>
          <t xml:space="preserve">
</t>
        </r>
        <r>
          <rPr>
            <b/>
            <sz val="9"/>
            <color rgb="FF000000"/>
            <rFont val="Tahoma"/>
            <family val="2"/>
          </rPr>
          <t xml:space="preserve">Le bénéfice net (ou déficit net) est la différence entre les revenus et les dépenses de l’année tels que présentés aux états des résultats.
</t>
        </r>
      </text>
    </comment>
    <comment ref="E10" authorId="0" shapeId="0" xr:uid="{6058CA6E-EF42-4B85-A258-98145C41B56F}">
      <text>
        <r>
          <rPr>
            <sz val="9"/>
            <color rgb="FF000000"/>
            <rFont val="Tahoma"/>
            <family val="2"/>
          </rPr>
          <t xml:space="preserve">
</t>
        </r>
        <r>
          <rPr>
            <sz val="9"/>
            <color rgb="FF000000"/>
            <rFont val="Tahoma"/>
            <family val="2"/>
          </rPr>
          <t xml:space="preserve">Les revenus totaux sont indiqués aux états des résultats.
</t>
        </r>
        <r>
          <rPr>
            <sz val="9"/>
            <color rgb="FF000000"/>
            <rFont val="Tahoma"/>
            <family val="2"/>
          </rPr>
          <t xml:space="preserve">
</t>
        </r>
      </text>
    </comment>
    <comment ref="H10" authorId="0" shapeId="0" xr:uid="{F5585E01-18D7-446E-9955-508936AD6E58}">
      <text>
        <r>
          <rPr>
            <b/>
            <sz val="9"/>
            <color indexed="81"/>
            <rFont val="Tahoma"/>
            <family val="2"/>
          </rPr>
          <t xml:space="preserve">
</t>
        </r>
        <r>
          <rPr>
            <sz val="9"/>
            <color indexed="81"/>
            <rFont val="Tahoma"/>
            <family val="2"/>
          </rPr>
          <t>L’actif total est présenté au bilan.</t>
        </r>
      </text>
    </comment>
    <comment ref="I10" authorId="0" shapeId="0" xr:uid="{1516D1D9-3A4B-4BDD-9CCE-FB0D93177123}">
      <text>
        <r>
          <rPr>
            <b/>
            <sz val="9"/>
            <color indexed="81"/>
            <rFont val="Tahoma"/>
            <family val="2"/>
          </rPr>
          <t xml:space="preserve">
</t>
        </r>
        <r>
          <rPr>
            <sz val="9"/>
            <color indexed="81"/>
            <rFont val="Tahoma"/>
            <family val="2"/>
          </rPr>
          <t>Le passif total est présenté au bilan.</t>
        </r>
      </text>
    </comment>
    <comment ref="C17" authorId="0" shapeId="0" xr:uid="{E5FB93CF-6775-43FE-B121-9398A75CFAE9}">
      <text>
        <r>
          <rPr>
            <sz val="9"/>
            <color rgb="FF000000"/>
            <rFont val="Tahoma"/>
            <family val="2"/>
          </rPr>
          <t xml:space="preserve">
</t>
        </r>
        <r>
          <rPr>
            <sz val="9"/>
            <color rgb="FF000000"/>
            <rFont val="Tahoma"/>
            <family val="2"/>
          </rPr>
          <t xml:space="preserve"> La case suivante présente l'addition des bénéfices nets réels des années 1 et 2 (états financiers réels colonne D).</t>
        </r>
      </text>
    </comment>
    <comment ref="C24" authorId="0" shapeId="0" xr:uid="{43EEDBF9-E612-4BD1-B980-808FA69F41CD}">
      <text>
        <r>
          <rPr>
            <sz val="9"/>
            <color rgb="FF000000"/>
            <rFont val="Tahoma"/>
            <family val="2"/>
          </rPr>
          <t xml:space="preserve">
</t>
        </r>
        <r>
          <rPr>
            <sz val="9"/>
            <color rgb="FF000000"/>
            <rFont val="Tahoma"/>
            <family val="2"/>
          </rPr>
          <t xml:space="preserve">Il vous faut comparer le ratio moyen de rentabilité avant et après projet (colonne G)
</t>
        </r>
        <r>
          <rPr>
            <sz val="9"/>
            <color rgb="FF000000"/>
            <rFont val="Tahoma"/>
            <family val="2"/>
          </rPr>
          <t xml:space="preserve">
</t>
        </r>
      </text>
    </comment>
    <comment ref="E41" authorId="0" shapeId="0" xr:uid="{669EA45F-CD53-40FF-BDFD-200C0918ED68}">
      <text>
        <r>
          <rPr>
            <sz val="9"/>
            <color indexed="81"/>
            <rFont val="Tahoma"/>
            <family val="2"/>
          </rPr>
          <t>La case J7 est simplement copiée ici pour faciliter l'analyse.</t>
        </r>
      </text>
    </comment>
    <comment ref="I41" authorId="0" shapeId="0" xr:uid="{52CDBA49-FE64-40B0-A24C-A3BA5A5E381D}">
      <text>
        <r>
          <rPr>
            <sz val="9"/>
            <color indexed="81"/>
            <rFont val="Tahoma"/>
            <family val="2"/>
          </rPr>
          <t>La case J13 est simplement copiée ici pour faciliter l'analyse.</t>
        </r>
      </text>
    </comment>
    <comment ref="E50" authorId="0" shapeId="0" xr:uid="{E8ED747E-8F0D-4DDF-B8B2-A18342C277A7}">
      <text>
        <r>
          <rPr>
            <sz val="9"/>
            <color indexed="81"/>
            <rFont val="Tahoma"/>
            <family val="2"/>
          </rPr>
          <t>La case J11 est simplement copiée ici pour faciliter l'analyse.</t>
        </r>
      </text>
    </comment>
    <comment ref="I50" authorId="0" shapeId="0" xr:uid="{E8E1B7A5-022F-4A8B-9FA7-DC4F561A0A4A}">
      <text>
        <r>
          <rPr>
            <sz val="9"/>
            <color indexed="81"/>
            <rFont val="Tahoma"/>
            <family val="2"/>
          </rPr>
          <t>La case J13 est simplement copiée ici pour faciliter l'analyse.</t>
        </r>
      </text>
    </comment>
    <comment ref="C52" authorId="0" shapeId="0" xr:uid="{178C3F03-BC81-40F9-8C51-71EECDFF2184}">
      <text>
        <r>
          <rPr>
            <sz val="9"/>
            <color rgb="FF000000"/>
            <rFont val="Tahoma"/>
            <family val="2"/>
          </rPr>
          <t xml:space="preserve">
</t>
        </r>
        <r>
          <rPr>
            <sz val="9"/>
            <color rgb="FF000000"/>
            <rFont val="Tahoma"/>
            <family val="2"/>
          </rPr>
          <t xml:space="preserve">Vous devez comparer les cases J11 et J13.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HaniAndr</author>
  </authors>
  <commentList>
    <comment ref="D7" authorId="0" shapeId="0" xr:uid="{AF02D11A-73B7-46C1-8F0A-A4A62441AD54}">
      <text>
        <r>
          <rPr>
            <sz val="9"/>
            <color indexed="81"/>
            <rFont val="Tahoma"/>
            <family val="2"/>
          </rPr>
          <t xml:space="preserve">Le titre du projet doit comporter au maximum une dizaine de mots. Il ne doit pas répéter le nom de l’organisation. Si le titre du projet proposé par le demandeur ne répond pas à cette consigne, vous devez apporter les corrections nécessaires en utilisant ce champ texte.
</t>
        </r>
      </text>
    </comment>
    <comment ref="D9" authorId="0" shapeId="0" xr:uid="{F64D9CA0-BA89-46CE-BD6D-9C781DDA614F}">
      <text>
        <r>
          <rPr>
            <sz val="9"/>
            <color indexed="81"/>
            <rFont val="Tahoma"/>
            <family val="2"/>
          </rPr>
          <t>La description du projet est retranscrite dans plusieurs rapports produits par le MTO présentant tous les projets soutenus par l’EPRTNT 2022-2025. Dans ce contexte, une certaine uniformité des libellés est souhaitable. La description du projet doit être concise (environ 500 caractères). Elle doit faire état des principales actions visées dans le cadre du projet. Aucune puce ne doit être utilisée. Il est recommandé de débuter la description de la façon suivante : ‘’Le projet vise l’aménagement de…’’, ‘’Le projet vise la construction de…’’; ‘’Le projet consiste en l’achat de… et en la réfection de …’’. Si la description du projet proposée par le demandeur ne répond pas à cette consigne, vous devez apporter les corrections nécessaires en utilisant ce champ texte.</t>
        </r>
      </text>
    </comment>
  </commentList>
</comments>
</file>

<file path=xl/sharedStrings.xml><?xml version="1.0" encoding="utf-8"?>
<sst xmlns="http://schemas.openxmlformats.org/spreadsheetml/2006/main" count="2560" uniqueCount="2274">
  <si>
    <t>Admissibilité du demandeur</t>
  </si>
  <si>
    <t>Commentaire</t>
  </si>
  <si>
    <t>Admissibilité du projet</t>
  </si>
  <si>
    <t>Ouverture</t>
  </si>
  <si>
    <t xml:space="preserve">Menu oui non </t>
  </si>
  <si>
    <t>AEQ</t>
  </si>
  <si>
    <t>Contrat</t>
  </si>
  <si>
    <t xml:space="preserve">Accessibilité </t>
  </si>
  <si>
    <t>Statut financement</t>
  </si>
  <si>
    <t>Type Financement</t>
  </si>
  <si>
    <t>Source financement (liste de la BD)</t>
  </si>
  <si>
    <t xml:space="preserve">Municipalité </t>
  </si>
  <si>
    <t>Région adm.</t>
  </si>
  <si>
    <t>Région touristique</t>
  </si>
  <si>
    <t>Liste de produits</t>
  </si>
  <si>
    <t>Circonscription</t>
  </si>
  <si>
    <t>Innovation</t>
  </si>
  <si>
    <t>Objectif</t>
  </si>
  <si>
    <t>Type tourisme (Nouvelle tendance)</t>
  </si>
  <si>
    <t xml:space="preserve">Tourisme durable </t>
  </si>
  <si>
    <t>Clientèles visées</t>
  </si>
  <si>
    <t>Contribution non remboursable</t>
  </si>
  <si>
    <t>ATR</t>
  </si>
  <si>
    <t>Abercorn</t>
  </si>
  <si>
    <t>Abitibi-Témiscamingue</t>
  </si>
  <si>
    <t>Activités d’aventure et écotourisme</t>
  </si>
  <si>
    <t>Tourisme de luxe</t>
  </si>
  <si>
    <t>Adaptation du secteur touristique aux changements climatiques</t>
  </si>
  <si>
    <t>Couples de 30 ans et plus</t>
  </si>
  <si>
    <t xml:space="preserve">Organisme à but lucratif </t>
  </si>
  <si>
    <t>Oui</t>
  </si>
  <si>
    <t>Établissement accessible</t>
  </si>
  <si>
    <t>Confirmée</t>
  </si>
  <si>
    <t>Autre</t>
  </si>
  <si>
    <t>Acton Vale</t>
  </si>
  <si>
    <t>Bas-Saint-Laurent</t>
  </si>
  <si>
    <t>Baie-James</t>
  </si>
  <si>
    <t xml:space="preserve">Partenariats innovants </t>
  </si>
  <si>
    <t>Tourisme lent</t>
  </si>
  <si>
    <t>Intégration de la mobilité durable</t>
  </si>
  <si>
    <t>Organisme à but non lucratif</t>
  </si>
  <si>
    <t>Saisonnière</t>
  </si>
  <si>
    <t>Non</t>
  </si>
  <si>
    <t>Établissement partiellement accessible</t>
  </si>
  <si>
    <t>En attente</t>
  </si>
  <si>
    <t>Prêt hypothécaire</t>
  </si>
  <si>
    <t>Fédéral – Patrimoine Canada</t>
  </si>
  <si>
    <t>Adstock</t>
  </si>
  <si>
    <t>Capitale-Nationale</t>
  </si>
  <si>
    <t>Agrotourisme / Tourisme gourmand</t>
  </si>
  <si>
    <t>Centre-du-Québec</t>
  </si>
  <si>
    <t>Concept nouveau et significativement amélioré</t>
  </si>
  <si>
    <t>Familles avec des enfants de moins de 12 ans ou famille élargie</t>
  </si>
  <si>
    <t>Coopérative</t>
  </si>
  <si>
    <t>En démarrage</t>
  </si>
  <si>
    <t>Sans objet</t>
  </si>
  <si>
    <t>Établissement non accessible</t>
  </si>
  <si>
    <t>Non demandée</t>
  </si>
  <si>
    <t>Garantie de prêt</t>
  </si>
  <si>
    <t>Fédéral Autres</t>
  </si>
  <si>
    <t>Aguanish</t>
  </si>
  <si>
    <t>Architecture, design, patrimoine bâti</t>
  </si>
  <si>
    <t>Chaudière-Appalaches</t>
  </si>
  <si>
    <t>Développement de solutions numériques ou intégration de nouvelles technologies</t>
  </si>
  <si>
    <t xml:space="preserve">Tourisme favorisant la santé </t>
  </si>
  <si>
    <t>Groupe d’amis</t>
  </si>
  <si>
    <t>Entité municipale</t>
  </si>
  <si>
    <t>Refusée</t>
  </si>
  <si>
    <t>Prêt</t>
  </si>
  <si>
    <t>Fédéral DEC</t>
  </si>
  <si>
    <t>Akulivik</t>
  </si>
  <si>
    <t>Attractions touristiques</t>
  </si>
  <si>
    <t>Duplessis</t>
  </si>
  <si>
    <t>Innovation en matière de développement durable</t>
  </si>
  <si>
    <t>Personnes seules de 30 ans et plus</t>
  </si>
  <si>
    <t>Marge de crédit</t>
  </si>
  <si>
    <t>Fédéral SADC</t>
  </si>
  <si>
    <t>Akwesasne</t>
  </si>
  <si>
    <t>Côte-Nord</t>
  </si>
  <si>
    <t>Charlevoix</t>
  </si>
  <si>
    <t>Attrait / Équipement</t>
  </si>
  <si>
    <t>Lanaudière</t>
  </si>
  <si>
    <t>Écotourisme et tourisme de nature</t>
  </si>
  <si>
    <t>Performance accrue de la gestion des matières premières et des matières résiduelles</t>
  </si>
  <si>
    <t xml:space="preserve">Organisme autochtone à but lucratif </t>
  </si>
  <si>
    <t>Apport de fonds propres</t>
  </si>
  <si>
    <t>Albanel</t>
  </si>
  <si>
    <t>Estrie</t>
  </si>
  <si>
    <t>Laval</t>
  </si>
  <si>
    <t>Organisme autochtone à but non lucratif</t>
  </si>
  <si>
    <t>Albertville</t>
  </si>
  <si>
    <t>Camping</t>
  </si>
  <si>
    <t>Retraités</t>
  </si>
  <si>
    <t>Coopérative autochtone</t>
  </si>
  <si>
    <t>Gouvernement Nation Crie</t>
  </si>
  <si>
    <t>Alleyn-et-Cawood</t>
  </si>
  <si>
    <t>Eeyou Istchee</t>
  </si>
  <si>
    <t>Centre culturel, salle de spectacles, arts de la scène</t>
  </si>
  <si>
    <t>Mauricie</t>
  </si>
  <si>
    <t>Tourisme virtuel</t>
  </si>
  <si>
    <t>Service de dette</t>
  </si>
  <si>
    <t>Alma</t>
  </si>
  <si>
    <t>Laurentides</t>
  </si>
  <si>
    <t>Gaspésie</t>
  </si>
  <si>
    <t>Montérégie</t>
  </si>
  <si>
    <t>Travailleur nomade</t>
  </si>
  <si>
    <t>Subvention</t>
  </si>
  <si>
    <t>IQ Tourisme</t>
  </si>
  <si>
    <t>Amherst</t>
  </si>
  <si>
    <t>Îles-de-la-Madeleine</t>
  </si>
  <si>
    <t>Croisières fluviales et maritimes</t>
  </si>
  <si>
    <t>Montréal</t>
  </si>
  <si>
    <t xml:space="preserve">Utilisation des technologies sans contact </t>
  </si>
  <si>
    <t>Mise de fonds</t>
  </si>
  <si>
    <t>Amos</t>
  </si>
  <si>
    <t>Croisières internationales</t>
  </si>
  <si>
    <t>Outaouais</t>
  </si>
  <si>
    <t>Autre (précisez) :</t>
  </si>
  <si>
    <t>MRC/CLD</t>
  </si>
  <si>
    <t>Amqui</t>
  </si>
  <si>
    <t>Croisières-excursions</t>
  </si>
  <si>
    <t>Québec</t>
  </si>
  <si>
    <t>MTO</t>
  </si>
  <si>
    <t>Ange-Gardien</t>
  </si>
  <si>
    <t>Saguenay–Lac-Saint-Jean</t>
  </si>
  <si>
    <t>Angliers</t>
  </si>
  <si>
    <t>Nord-du-Québec</t>
  </si>
  <si>
    <t>Armagh</t>
  </si>
  <si>
    <t>Arundel</t>
  </si>
  <si>
    <t>Expérience autochtone</t>
  </si>
  <si>
    <t>MTQ</t>
  </si>
  <si>
    <t>Asbestos</t>
  </si>
  <si>
    <t>Exposition</t>
  </si>
  <si>
    <t>Municipalité</t>
  </si>
  <si>
    <t>Ascot Corner</t>
  </si>
  <si>
    <t>Multi-régions</t>
  </si>
  <si>
    <t>Festival &amp; Événement</t>
  </si>
  <si>
    <t>Aston-Jonction</t>
  </si>
  <si>
    <t>Nunavik</t>
  </si>
  <si>
    <t>Forfaitisation</t>
  </si>
  <si>
    <t>Provincial Autre</t>
  </si>
  <si>
    <t>Auclair</t>
  </si>
  <si>
    <t>Golf</t>
  </si>
  <si>
    <t>Provincial MAMOT</t>
  </si>
  <si>
    <t>Audet</t>
  </si>
  <si>
    <t>Hébergement</t>
  </si>
  <si>
    <t>Provincial MCC</t>
  </si>
  <si>
    <t>Aumond</t>
  </si>
  <si>
    <t>Infrastructures municipales / autres</t>
  </si>
  <si>
    <t>Provincial MEI</t>
  </si>
  <si>
    <t>Aupaluk</t>
  </si>
  <si>
    <t>Infrastructures municipales / quais</t>
  </si>
  <si>
    <t>Austin</t>
  </si>
  <si>
    <t>Institutions muséales et économusées</t>
  </si>
  <si>
    <t>Authier</t>
  </si>
  <si>
    <t>Motoneige</t>
  </si>
  <si>
    <t>Authier-Nord</t>
  </si>
  <si>
    <t>Nautisme / marinas</t>
  </si>
  <si>
    <t>Observation mammifères marins</t>
  </si>
  <si>
    <t>Baie-Comeau</t>
  </si>
  <si>
    <t>Parcs nationaux</t>
  </si>
  <si>
    <t>Baie-des-Sables</t>
  </si>
  <si>
    <t>Pourvoiries, chasse ou pêche</t>
  </si>
  <si>
    <t>Baie-du-Febvre</t>
  </si>
  <si>
    <t>Routes / circuits</t>
  </si>
  <si>
    <t>Sites naturels et patrimoniaux</t>
  </si>
  <si>
    <t>Baie-Johan-Beetz</t>
  </si>
  <si>
    <t>Ski alpin / Stations de montagne</t>
  </si>
  <si>
    <t>Baie-Sainte-Catherine</t>
  </si>
  <si>
    <t>Ski de fond, raquette ou randonnée</t>
  </si>
  <si>
    <t>Baie-Saint-Paul</t>
  </si>
  <si>
    <t>Spas, tourisme de santé et de mieux être</t>
  </si>
  <si>
    <t>Baie-Trinité</t>
  </si>
  <si>
    <t>Tourisme de villégiature</t>
  </si>
  <si>
    <t>Barnston-Ouest</t>
  </si>
  <si>
    <t>Tourisme religieux</t>
  </si>
  <si>
    <t>Barraute</t>
  </si>
  <si>
    <t>Transport touristique</t>
  </si>
  <si>
    <t>Batiscan</t>
  </si>
  <si>
    <t>Vélo</t>
  </si>
  <si>
    <t>Beaconsfield</t>
  </si>
  <si>
    <t>Villégiature en milieu naturel</t>
  </si>
  <si>
    <t>Béarn</t>
  </si>
  <si>
    <t>VTT</t>
  </si>
  <si>
    <t>Beauceville</t>
  </si>
  <si>
    <t>Beauharnois</t>
  </si>
  <si>
    <t>Beaulac-Garthby</t>
  </si>
  <si>
    <t>Beaumont</t>
  </si>
  <si>
    <t>Beaupré</t>
  </si>
  <si>
    <t>Bécancour</t>
  </si>
  <si>
    <t>Bedford</t>
  </si>
  <si>
    <t>Bégin</t>
  </si>
  <si>
    <t>Belcourt</t>
  </si>
  <si>
    <t>Belleterre</t>
  </si>
  <si>
    <t>Beloeil</t>
  </si>
  <si>
    <t>Berry</t>
  </si>
  <si>
    <t>Berthier-sur-Mer</t>
  </si>
  <si>
    <t>Berthierville</t>
  </si>
  <si>
    <t>Béthanie</t>
  </si>
  <si>
    <t>Biencourt</t>
  </si>
  <si>
    <t>Blainville</t>
  </si>
  <si>
    <t>Blanc-Sablon</t>
  </si>
  <si>
    <t>Blue Sea</t>
  </si>
  <si>
    <t>Boileau</t>
  </si>
  <si>
    <t>Boisbriand</t>
  </si>
  <si>
    <t>Boischatel</t>
  </si>
  <si>
    <t>Bois-des-Filion</t>
  </si>
  <si>
    <t>Bois-Franc</t>
  </si>
  <si>
    <t>Bolton-Est</t>
  </si>
  <si>
    <t>Bolton-Ouest</t>
  </si>
  <si>
    <t>Bonaventure</t>
  </si>
  <si>
    <t>Bonne-Espérance</t>
  </si>
  <si>
    <t>Bonsecours</t>
  </si>
  <si>
    <t>Boucherville</t>
  </si>
  <si>
    <t>Bouchette</t>
  </si>
  <si>
    <t>Bowman</t>
  </si>
  <si>
    <t>Brébeuf</t>
  </si>
  <si>
    <t>Brigham</t>
  </si>
  <si>
    <t>Bristol</t>
  </si>
  <si>
    <t>Brome</t>
  </si>
  <si>
    <t>Bromont</t>
  </si>
  <si>
    <t>Brossard</t>
  </si>
  <si>
    <t>Brownsburg-Chatham</t>
  </si>
  <si>
    <t>Bryson</t>
  </si>
  <si>
    <t>Bury</t>
  </si>
  <si>
    <t>Cacouna</t>
  </si>
  <si>
    <t>Calixa-Lavallée</t>
  </si>
  <si>
    <t>Candiac</t>
  </si>
  <si>
    <t>Cantley</t>
  </si>
  <si>
    <t>Cap-Chat</t>
  </si>
  <si>
    <t>Caplan</t>
  </si>
  <si>
    <t>Cap-Saint-Ignace</t>
  </si>
  <si>
    <t>Cap-Santé</t>
  </si>
  <si>
    <t>Carignan</t>
  </si>
  <si>
    <t>Carleton-sur-Mer</t>
  </si>
  <si>
    <t>Cascapédia-Saint-Jules</t>
  </si>
  <si>
    <t>Causapscal</t>
  </si>
  <si>
    <t>Cayamant</t>
  </si>
  <si>
    <t>Chambly</t>
  </si>
  <si>
    <t>Chambord</t>
  </si>
  <si>
    <t>Champlain</t>
  </si>
  <si>
    <t>Champneuf</t>
  </si>
  <si>
    <t>Chandler</t>
  </si>
  <si>
    <t>Chapais</t>
  </si>
  <si>
    <t>Charette</t>
  </si>
  <si>
    <t>Charlemagne</t>
  </si>
  <si>
    <t>Chartierville</t>
  </si>
  <si>
    <t>Châteauguay</t>
  </si>
  <si>
    <t>Château-Richer</t>
  </si>
  <si>
    <t>Chazel</t>
  </si>
  <si>
    <t>Chelsea</t>
  </si>
  <si>
    <t>Chénéville</t>
  </si>
  <si>
    <t>Chertsey</t>
  </si>
  <si>
    <t>Chesterville</t>
  </si>
  <si>
    <t>Chibougamau</t>
  </si>
  <si>
    <t>Chichester</t>
  </si>
  <si>
    <t>Chisasibi</t>
  </si>
  <si>
    <t>Chute-aux-Outardes</t>
  </si>
  <si>
    <t>Chute-Saint-Philippe</t>
  </si>
  <si>
    <t>Clarendon</t>
  </si>
  <si>
    <t>Clermont</t>
  </si>
  <si>
    <t>Clerval</t>
  </si>
  <si>
    <t>Cleveland</t>
  </si>
  <si>
    <t>Cloridorme</t>
  </si>
  <si>
    <t>Coaticook</t>
  </si>
  <si>
    <t>Colombier</t>
  </si>
  <si>
    <t>Compton</t>
  </si>
  <si>
    <t>Cookshire-Eaton</t>
  </si>
  <si>
    <t>Coteau-du-Lac</t>
  </si>
  <si>
    <t>Côte-Nord-du-Golfe-du-Saint-Laurent</t>
  </si>
  <si>
    <t>Côte-Saint-Luc</t>
  </si>
  <si>
    <t>Courcelles</t>
  </si>
  <si>
    <t>Cowansville</t>
  </si>
  <si>
    <t>Crabtree</t>
  </si>
  <si>
    <t>Danville</t>
  </si>
  <si>
    <t>Daveluyville</t>
  </si>
  <si>
    <t>Dégelis</t>
  </si>
  <si>
    <t>Déléage</t>
  </si>
  <si>
    <t>Delson</t>
  </si>
  <si>
    <t>Denholm</t>
  </si>
  <si>
    <t>Desbiens</t>
  </si>
  <si>
    <t>Deschaillons-sur-Saint-Laurent</t>
  </si>
  <si>
    <t>Deschambault-Grondines</t>
  </si>
  <si>
    <t>Deux-Montagnes</t>
  </si>
  <si>
    <t>Disraeli</t>
  </si>
  <si>
    <t>Dixville</t>
  </si>
  <si>
    <t>Dolbeau-Mistassini</t>
  </si>
  <si>
    <t>Dollard-Des Ormeaux</t>
  </si>
  <si>
    <t>Donnacona</t>
  </si>
  <si>
    <t>Dorval</t>
  </si>
  <si>
    <t>Dosquet</t>
  </si>
  <si>
    <t>Drummondville</t>
  </si>
  <si>
    <t>Dudswell</t>
  </si>
  <si>
    <t>Duhamel</t>
  </si>
  <si>
    <t>Duhamel-Ouest</t>
  </si>
  <si>
    <t>Dundee</t>
  </si>
  <si>
    <t>Dunham</t>
  </si>
  <si>
    <t>Duparquet</t>
  </si>
  <si>
    <t>Dupuy</t>
  </si>
  <si>
    <t>Durham-Sud</t>
  </si>
  <si>
    <t>East Angus</t>
  </si>
  <si>
    <t>East Broughton</t>
  </si>
  <si>
    <t>East Farnham</t>
  </si>
  <si>
    <t>East Hereford</t>
  </si>
  <si>
    <t>Eastmain</t>
  </si>
  <si>
    <t>Eastman</t>
  </si>
  <si>
    <t>Egan-Sud</t>
  </si>
  <si>
    <t>Elgin</t>
  </si>
  <si>
    <t>Entrelacs</t>
  </si>
  <si>
    <t>Escuminac</t>
  </si>
  <si>
    <t>Esprit-Saint</t>
  </si>
  <si>
    <t>Essipit</t>
  </si>
  <si>
    <t>Estérel</t>
  </si>
  <si>
    <t>Farnham</t>
  </si>
  <si>
    <t>Fassett</t>
  </si>
  <si>
    <t>Ferland-et-Boilleau</t>
  </si>
  <si>
    <t>Ferme-Neuve</t>
  </si>
  <si>
    <t>Fermont</t>
  </si>
  <si>
    <t>Forestville</t>
  </si>
  <si>
    <t>Fort-Coulonge</t>
  </si>
  <si>
    <t>Fortierville</t>
  </si>
  <si>
    <t>Fossambault-sur-le-Lac</t>
  </si>
  <si>
    <t>Frampton</t>
  </si>
  <si>
    <t>Franklin</t>
  </si>
  <si>
    <t>Franquelin</t>
  </si>
  <si>
    <t>Frelighsburg</t>
  </si>
  <si>
    <t>Frontenac</t>
  </si>
  <si>
    <t>Fugèreville</t>
  </si>
  <si>
    <t>Gallichan</t>
  </si>
  <si>
    <t>Gaspé</t>
  </si>
  <si>
    <t>Gatineau</t>
  </si>
  <si>
    <t>Gesgapegiag</t>
  </si>
  <si>
    <t>Girardville</t>
  </si>
  <si>
    <t>Godbout</t>
  </si>
  <si>
    <t>Godmanchester</t>
  </si>
  <si>
    <t>Gore</t>
  </si>
  <si>
    <t>Gracefield</t>
  </si>
  <si>
    <t>Granby</t>
  </si>
  <si>
    <t>Grande-Rivière</t>
  </si>
  <si>
    <t>Grandes-Piles</t>
  </si>
  <si>
    <t>Grande-Vallée</t>
  </si>
  <si>
    <t>Grand-Métis</t>
  </si>
  <si>
    <t>Grand-Remous</t>
  </si>
  <si>
    <t>Grand-Saint-Esprit</t>
  </si>
  <si>
    <t>Grenville</t>
  </si>
  <si>
    <t>Grenville-sur-la-Rouge</t>
  </si>
  <si>
    <t>Gros-Mécatina</t>
  </si>
  <si>
    <t>Grosse-Île</t>
  </si>
  <si>
    <t>Grosses-Roches</t>
  </si>
  <si>
    <t>Guérin</t>
  </si>
  <si>
    <t>Ham-Nord</t>
  </si>
  <si>
    <t>Hampden</t>
  </si>
  <si>
    <t>Hampstead</t>
  </si>
  <si>
    <t>Ham-Sud</t>
  </si>
  <si>
    <t>Harrington</t>
  </si>
  <si>
    <t>Hatley</t>
  </si>
  <si>
    <t>Havelock</t>
  </si>
  <si>
    <t>Havre-Saint-Pierre</t>
  </si>
  <si>
    <t>Hébertville</t>
  </si>
  <si>
    <t>Hébertville-Station</t>
  </si>
  <si>
    <t>Hemmingford</t>
  </si>
  <si>
    <t>Henryville</t>
  </si>
  <si>
    <t>Hérouxville</t>
  </si>
  <si>
    <t>Hinchinbrooke</t>
  </si>
  <si>
    <t>Honfleur</t>
  </si>
  <si>
    <t>Hope</t>
  </si>
  <si>
    <t>Hope Town</t>
  </si>
  <si>
    <t>Howick</t>
  </si>
  <si>
    <t>Huberdeau</t>
  </si>
  <si>
    <t>Hudson</t>
  </si>
  <si>
    <t>Huntingdon</t>
  </si>
  <si>
    <t>Inukjuak</t>
  </si>
  <si>
    <t>Inverness</t>
  </si>
  <si>
    <t>Irlande</t>
  </si>
  <si>
    <t>Ivry-sur-le-Lac</t>
  </si>
  <si>
    <t>Ivujivik</t>
  </si>
  <si>
    <t>Joliette</t>
  </si>
  <si>
    <t>Kahnawake</t>
  </si>
  <si>
    <t>Kamouraska</t>
  </si>
  <si>
    <t>Kanesatake</t>
  </si>
  <si>
    <t>Kangiqsualujjuaq</t>
  </si>
  <si>
    <t>Kangiqsujuaq</t>
  </si>
  <si>
    <t>Kangirsuk</t>
  </si>
  <si>
    <t>Kawawachikamach</t>
  </si>
  <si>
    <t>Kazabazua</t>
  </si>
  <si>
    <t>Kebaowek</t>
  </si>
  <si>
    <t>Kiamika</t>
  </si>
  <si>
    <t>Kingsbury</t>
  </si>
  <si>
    <t>Kingsey Falls</t>
  </si>
  <si>
    <t>Kipawa</t>
  </si>
  <si>
    <t>Kirkland</t>
  </si>
  <si>
    <t>Kitcisakik</t>
  </si>
  <si>
    <t>Kitigan Zibi</t>
  </si>
  <si>
    <t>Kuujjuaq</t>
  </si>
  <si>
    <t>Kuujjuarapik</t>
  </si>
  <si>
    <t>La Bostonnais</t>
  </si>
  <si>
    <t>La Conception</t>
  </si>
  <si>
    <t>La Corne</t>
  </si>
  <si>
    <t>La Doré</t>
  </si>
  <si>
    <t>La Durantaye</t>
  </si>
  <si>
    <t>La Guadeloupe</t>
  </si>
  <si>
    <t>La Macaza</t>
  </si>
  <si>
    <t>La Malbaie</t>
  </si>
  <si>
    <t>La Martre</t>
  </si>
  <si>
    <t>La Minerve</t>
  </si>
  <si>
    <t>La Morandière</t>
  </si>
  <si>
    <t>La Motte</t>
  </si>
  <si>
    <t>La Patrie</t>
  </si>
  <si>
    <t>La Pêche</t>
  </si>
  <si>
    <t>La Pocatière</t>
  </si>
  <si>
    <t>La Prairie</t>
  </si>
  <si>
    <t>La Présentation</t>
  </si>
  <si>
    <t>La Rédemption</t>
  </si>
  <si>
    <t>La Reine</t>
  </si>
  <si>
    <t>La Romaine</t>
  </si>
  <si>
    <t>La Sarre</t>
  </si>
  <si>
    <t>La Trinité-des-Monts</t>
  </si>
  <si>
    <t>La Tuque</t>
  </si>
  <si>
    <t>La Visitation-de-Yamaska</t>
  </si>
  <si>
    <t>Labelle</t>
  </si>
  <si>
    <t>Labrecque</t>
  </si>
  <si>
    <t>Lac-Ashuapmushuan</t>
  </si>
  <si>
    <t>Lac-au-Saumon</t>
  </si>
  <si>
    <t>Lac-aux-Sables</t>
  </si>
  <si>
    <t>Lac-Beauport</t>
  </si>
  <si>
    <t>Lac-Bouchette</t>
  </si>
  <si>
    <t>Lac-Brome</t>
  </si>
  <si>
    <t>Lac-Chicobi</t>
  </si>
  <si>
    <t>Lac-Delage</t>
  </si>
  <si>
    <t>Lac-des-Aigles</t>
  </si>
  <si>
    <t>Lac-des-Écorces</t>
  </si>
  <si>
    <t>Lac-des-Plages</t>
  </si>
  <si>
    <t>Lac-des-Seize-Îles</t>
  </si>
  <si>
    <t>Lac-Drolet</t>
  </si>
  <si>
    <t>Lac-du-Cerf</t>
  </si>
  <si>
    <t>Lac-Édouard</t>
  </si>
  <si>
    <t>Lac-Etchemin</t>
  </si>
  <si>
    <t>Lac-Frontière</t>
  </si>
  <si>
    <t>Lachute</t>
  </si>
  <si>
    <t>Lac-Matapédia</t>
  </si>
  <si>
    <t>Lac-Mégantic</t>
  </si>
  <si>
    <t>Lac-Ministuk</t>
  </si>
  <si>
    <t>Lacolle</t>
  </si>
  <si>
    <t>Lac-Poulin</t>
  </si>
  <si>
    <t>Lac-Rapide</t>
  </si>
  <si>
    <t>Lac-Saguay</t>
  </si>
  <si>
    <t>Lac-Sainte-Marie</t>
  </si>
  <si>
    <t>Lac-Saint-Joseph</t>
  </si>
  <si>
    <t>Lac-Saint-Paul</t>
  </si>
  <si>
    <t>Lac-Sergent</t>
  </si>
  <si>
    <t>Lac-Simon</t>
  </si>
  <si>
    <t>Lac-Supérieur</t>
  </si>
  <si>
    <t>Lac-Tremblant-Nord</t>
  </si>
  <si>
    <t>Lac-Walker</t>
  </si>
  <si>
    <t>Laforce</t>
  </si>
  <si>
    <t>Lamarche</t>
  </si>
  <si>
    <t>Lambton</t>
  </si>
  <si>
    <t>Landrienne</t>
  </si>
  <si>
    <t>Laniel</t>
  </si>
  <si>
    <t>Lanoraie</t>
  </si>
  <si>
    <t>Lantier</t>
  </si>
  <si>
    <t>Larouche</t>
  </si>
  <si>
    <t>Latulipe-et-Gaboury</t>
  </si>
  <si>
    <t>Launay</t>
  </si>
  <si>
    <t>Laurier-Station</t>
  </si>
  <si>
    <t>Laurierville</t>
  </si>
  <si>
    <t>Lavaltrie</t>
  </si>
  <si>
    <t>Laverlochère</t>
  </si>
  <si>
    <t>Lawrenceville</t>
  </si>
  <si>
    <t>Lebel-sur-Quévillon</t>
  </si>
  <si>
    <t>Leclercville</t>
  </si>
  <si>
    <t>Lefebvre</t>
  </si>
  <si>
    <t>Lejeune</t>
  </si>
  <si>
    <t>Lemieux</t>
  </si>
  <si>
    <t>Léry</t>
  </si>
  <si>
    <t>Les Bergeronnes</t>
  </si>
  <si>
    <t>Les Cèdres</t>
  </si>
  <si>
    <t>Les Coteaux</t>
  </si>
  <si>
    <t>Les Éboulements</t>
  </si>
  <si>
    <t>Les Escoumins</t>
  </si>
  <si>
    <t>Les Hauteurs</t>
  </si>
  <si>
    <t>Les Îles-de-la-Madeleine</t>
  </si>
  <si>
    <t>Les Lacs-du-Témiscamingue</t>
  </si>
  <si>
    <t>Les Méchins</t>
  </si>
  <si>
    <t>Lévis</t>
  </si>
  <si>
    <t>Lingwick</t>
  </si>
  <si>
    <t>Listuguj</t>
  </si>
  <si>
    <t>Litchfield</t>
  </si>
  <si>
    <t>Lochaber</t>
  </si>
  <si>
    <t>Lochaber-Partie-Ouest</t>
  </si>
  <si>
    <t>Longue-Pointe-de-Mingan</t>
  </si>
  <si>
    <t>Longue-Rive</t>
  </si>
  <si>
    <t>Longueuil</t>
  </si>
  <si>
    <t>Lorraine</t>
  </si>
  <si>
    <t>Lorrainville</t>
  </si>
  <si>
    <t>Lotbinière</t>
  </si>
  <si>
    <t>Louiseville</t>
  </si>
  <si>
    <t>Low</t>
  </si>
  <si>
    <t>Lyster</t>
  </si>
  <si>
    <t>Macamic</t>
  </si>
  <si>
    <t>Maddington</t>
  </si>
  <si>
    <t>Magog</t>
  </si>
  <si>
    <t>Malartic</t>
  </si>
  <si>
    <t>Maliotenam</t>
  </si>
  <si>
    <t>Manawan</t>
  </si>
  <si>
    <t>Mandeville</t>
  </si>
  <si>
    <t>Maniwaki</t>
  </si>
  <si>
    <t>Manseau</t>
  </si>
  <si>
    <t>Mansfield-et-Pontefract</t>
  </si>
  <si>
    <t>Maria</t>
  </si>
  <si>
    <t>Maricourt</t>
  </si>
  <si>
    <t>Marieville</t>
  </si>
  <si>
    <t>Marsoui</t>
  </si>
  <si>
    <t>Marston</t>
  </si>
  <si>
    <t>Martinville</t>
  </si>
  <si>
    <t>Mascouche</t>
  </si>
  <si>
    <t>Mashteuiatsh</t>
  </si>
  <si>
    <t>Maskinongé</t>
  </si>
  <si>
    <t>Massueville</t>
  </si>
  <si>
    <t>Matagami</t>
  </si>
  <si>
    <t>Matane</t>
  </si>
  <si>
    <t>Matapédia</t>
  </si>
  <si>
    <t>Matimekosh</t>
  </si>
  <si>
    <t>Mayo</t>
  </si>
  <si>
    <t>McMasterville</t>
  </si>
  <si>
    <t>Melbourne</t>
  </si>
  <si>
    <t>Mercier</t>
  </si>
  <si>
    <t>Messines</t>
  </si>
  <si>
    <t>Métis-sur-Mer</t>
  </si>
  <si>
    <t>Milan</t>
  </si>
  <si>
    <t>Mille-Isles</t>
  </si>
  <si>
    <t>Mingan</t>
  </si>
  <si>
    <t>Mirabel</t>
  </si>
  <si>
    <t>Mistissini</t>
  </si>
  <si>
    <t>Moffet</t>
  </si>
  <si>
    <t>Mont-Albert</t>
  </si>
  <si>
    <t>Montcalm</t>
  </si>
  <si>
    <t>Mont-Carmel</t>
  </si>
  <si>
    <t>Montcerf-Lytton</t>
  </si>
  <si>
    <t>Montebello</t>
  </si>
  <si>
    <t>Mont-Élie</t>
  </si>
  <si>
    <t>Mont-Joli</t>
  </si>
  <si>
    <t>Mont-Laurier</t>
  </si>
  <si>
    <t>Montmagny</t>
  </si>
  <si>
    <t>Montpellier</t>
  </si>
  <si>
    <t>Montréal-Est</t>
  </si>
  <si>
    <t>Montréal-Ouest</t>
  </si>
  <si>
    <t>Mont-Royal</t>
  </si>
  <si>
    <t>Mont-Saint-Grégoire</t>
  </si>
  <si>
    <t>Mont-Saint-Hilaire</t>
  </si>
  <si>
    <t>Mont-Saint-Michel</t>
  </si>
  <si>
    <t>Mont-Saint-Pierre</t>
  </si>
  <si>
    <t>Mont-Tremblant</t>
  </si>
  <si>
    <t>Morin-Heights</t>
  </si>
  <si>
    <t>Mulgrave-et-Derry</t>
  </si>
  <si>
    <t>Murdochville</t>
  </si>
  <si>
    <t>Namur</t>
  </si>
  <si>
    <t>Nantes</t>
  </si>
  <si>
    <t>Napierville</t>
  </si>
  <si>
    <t>Natashquan</t>
  </si>
  <si>
    <t>Nédélec</t>
  </si>
  <si>
    <t>Nemaska</t>
  </si>
  <si>
    <t>Neuville</t>
  </si>
  <si>
    <t>New Carlisle</t>
  </si>
  <si>
    <t>New Richmond</t>
  </si>
  <si>
    <t>Newport</t>
  </si>
  <si>
    <t>Nicolet</t>
  </si>
  <si>
    <t>Nominingue</t>
  </si>
  <si>
    <t>Normandin</t>
  </si>
  <si>
    <t>Normétal</t>
  </si>
  <si>
    <t>North Hatley</t>
  </si>
  <si>
    <t>Notre-Dame-Auxiliatrice-de-Buckland</t>
  </si>
  <si>
    <t>Notre-Dame-de-Bonsecours</t>
  </si>
  <si>
    <t>Notre-Dame-de-Ham</t>
  </si>
  <si>
    <t>Notre-Dame-de-la-Merci</t>
  </si>
  <si>
    <t>Notre-Dame-de-la-Paix</t>
  </si>
  <si>
    <t>Notre-Dame-de-la-Salette</t>
  </si>
  <si>
    <t>Notre-Dame-de-Lorette</t>
  </si>
  <si>
    <t>Notre-Dame-de-Lourdes</t>
  </si>
  <si>
    <t>Notre-Dame-de-Montauban</t>
  </si>
  <si>
    <t>Notre-Dame-de-Pontmain</t>
  </si>
  <si>
    <t>Notre-Dame-des-Anges</t>
  </si>
  <si>
    <t>Notre-Dame-des-Bois</t>
  </si>
  <si>
    <t>Notre-Dame-des-Monts</t>
  </si>
  <si>
    <t>Notre-Dame-des-Neiges</t>
  </si>
  <si>
    <t>Notre-Dame-des-Pins</t>
  </si>
  <si>
    <t>Notre-Dame-des-Prairies</t>
  </si>
  <si>
    <t>Notre-Dame-des-Sept-Douleurs</t>
  </si>
  <si>
    <t>Notre-Dame-de-Stanbridge</t>
  </si>
  <si>
    <t>Notre-Dame-du-Bon-Conseil</t>
  </si>
  <si>
    <t>Notre-Dame-du-Laus</t>
  </si>
  <si>
    <t>Notre-Dame-du-Mont-Carmel</t>
  </si>
  <si>
    <t>Notre-Dame-du-Nord</t>
  </si>
  <si>
    <t>Notre-Dame-du-Portage</t>
  </si>
  <si>
    <t>Notre-Dame-du-Rosaire</t>
  </si>
  <si>
    <t>Notre-Dame-du-Sacré-Coeur-d'Issoudun</t>
  </si>
  <si>
    <t>Nouvelle</t>
  </si>
  <si>
    <t>Noyan</t>
  </si>
  <si>
    <t>Obedjiwan</t>
  </si>
  <si>
    <t>Odanak</t>
  </si>
  <si>
    <t>Ogden</t>
  </si>
  <si>
    <t>Oka</t>
  </si>
  <si>
    <t>Orford</t>
  </si>
  <si>
    <t>Ormstown</t>
  </si>
  <si>
    <t>Otter Lake</t>
  </si>
  <si>
    <t>Otterburn Park</t>
  </si>
  <si>
    <t>Oujé-Bougoumou</t>
  </si>
  <si>
    <t>Packington</t>
  </si>
  <si>
    <t>Padoue</t>
  </si>
  <si>
    <t>Pakuashipi</t>
  </si>
  <si>
    <t>Palmarolle</t>
  </si>
  <si>
    <t>Papineauville</t>
  </si>
  <si>
    <t>Parisville</t>
  </si>
  <si>
    <t>Paspébiac</t>
  </si>
  <si>
    <t>Passes-Dangereuses</t>
  </si>
  <si>
    <t>Percé</t>
  </si>
  <si>
    <t>Péribonka</t>
  </si>
  <si>
    <t>Pessamit</t>
  </si>
  <si>
    <t>Petite-Rivière-Saint-François</t>
  </si>
  <si>
    <t>Petite-Vallée</t>
  </si>
  <si>
    <t>Petit-Saguenay</t>
  </si>
  <si>
    <t>Piedmont</t>
  </si>
  <si>
    <t>Pierreville</t>
  </si>
  <si>
    <t>Pike River</t>
  </si>
  <si>
    <t>Pikogan</t>
  </si>
  <si>
    <t>Pincourt</t>
  </si>
  <si>
    <t>Piopolis</t>
  </si>
  <si>
    <t>Plaisance</t>
  </si>
  <si>
    <t>Plessisville</t>
  </si>
  <si>
    <t>Pohénégamook</t>
  </si>
  <si>
    <t>Pointe-à-la-Croix</t>
  </si>
  <si>
    <t>Pointe-aux-Outardes</t>
  </si>
  <si>
    <t>Pointe-Calumet</t>
  </si>
  <si>
    <t>Pointe-Claire</t>
  </si>
  <si>
    <t>Pointe-des-Cascades</t>
  </si>
  <si>
    <t>Pointe-Fortune</t>
  </si>
  <si>
    <t>Pointe-Lebel</t>
  </si>
  <si>
    <t>Pontiac</t>
  </si>
  <si>
    <t>Pont-Rouge</t>
  </si>
  <si>
    <t>Portage-du-Fort</t>
  </si>
  <si>
    <t>Port-Cartier</t>
  </si>
  <si>
    <t>Port-Daniel-Gascons</t>
  </si>
  <si>
    <t>Portneuf</t>
  </si>
  <si>
    <t>Portneuf-sur-Mer</t>
  </si>
  <si>
    <t>Potton</t>
  </si>
  <si>
    <t>Poularies</t>
  </si>
  <si>
    <t>Preissac</t>
  </si>
  <si>
    <t>Prévost</t>
  </si>
  <si>
    <t>Price</t>
  </si>
  <si>
    <t>Princeville</t>
  </si>
  <si>
    <t>Puvirnituq</t>
  </si>
  <si>
    <t>Quaqtaq</t>
  </si>
  <si>
    <t>Racine</t>
  </si>
  <si>
    <t>Ragueneau</t>
  </si>
  <si>
    <t>Rapide-Danseur</t>
  </si>
  <si>
    <t>Rapides-des-Joachims</t>
  </si>
  <si>
    <t>Rawdon</t>
  </si>
  <si>
    <t>Rémigny</t>
  </si>
  <si>
    <t>Repentigny</t>
  </si>
  <si>
    <t>Richelieu</t>
  </si>
  <si>
    <t>Richmond</t>
  </si>
  <si>
    <t>Rigaud</t>
  </si>
  <si>
    <t>Rimouski</t>
  </si>
  <si>
    <t>Ripon</t>
  </si>
  <si>
    <t>Ristigouche-Partie-Sud-Est</t>
  </si>
  <si>
    <t>Rivière-à-Claude</t>
  </si>
  <si>
    <t>Rivière-à-Pierre</t>
  </si>
  <si>
    <t>Rivière-au-Tonnerre</t>
  </si>
  <si>
    <t>Rivière-aux-Outardes</t>
  </si>
  <si>
    <t>Rivière-Beaudette</t>
  </si>
  <si>
    <t>Rivière-Bleue</t>
  </si>
  <si>
    <t>Rivière-Bonaventure</t>
  </si>
  <si>
    <t>Rivière-du-Loup</t>
  </si>
  <si>
    <t>Rivière-Éternité</t>
  </si>
  <si>
    <t>Rivière-Héva</t>
  </si>
  <si>
    <t>Rivière-Ojima</t>
  </si>
  <si>
    <t>Rivière-Ouelle</t>
  </si>
  <si>
    <t>Rivière-Rouge</t>
  </si>
  <si>
    <t>Rivière-Saint-Jean</t>
  </si>
  <si>
    <t>Roberval</t>
  </si>
  <si>
    <t>Rochebaucourt</t>
  </si>
  <si>
    <t>Roquemaure</t>
  </si>
  <si>
    <t>Rosemère</t>
  </si>
  <si>
    <t>Rougemont</t>
  </si>
  <si>
    <t>Routhierville</t>
  </si>
  <si>
    <t>Rouyn-Noranda</t>
  </si>
  <si>
    <t>Roxton</t>
  </si>
  <si>
    <t>Roxton Falls</t>
  </si>
  <si>
    <t>Roxton Pond</t>
  </si>
  <si>
    <t>Sacré-Coeur</t>
  </si>
  <si>
    <t>Sacré-Coeur-de-Jésus</t>
  </si>
  <si>
    <t>Sagard</t>
  </si>
  <si>
    <t>Saguenay</t>
  </si>
  <si>
    <t>Saint-Adalbert</t>
  </si>
  <si>
    <t>Saint-Adelme</t>
  </si>
  <si>
    <t>Saint-Adelphe</t>
  </si>
  <si>
    <t>Saint-Adrien</t>
  </si>
  <si>
    <t>Saint-Agapit</t>
  </si>
  <si>
    <t>Saint-Aimé</t>
  </si>
  <si>
    <t>Saint-Aimé-des-Lacs</t>
  </si>
  <si>
    <t>Saint-Aimé-du-Lac-des-Îles</t>
  </si>
  <si>
    <t>Saint-Alban</t>
  </si>
  <si>
    <t>Saint-Albert</t>
  </si>
  <si>
    <t>Saint-Alexandre</t>
  </si>
  <si>
    <t>Saint-Alexandre-de-Kamouraska</t>
  </si>
  <si>
    <t>Saint-Alexandre-des-Lacs</t>
  </si>
  <si>
    <t>Saint-Alexis</t>
  </si>
  <si>
    <t>Saint-Alexis-de-Matapédia</t>
  </si>
  <si>
    <t>Saint-Alexis-des-Monts</t>
  </si>
  <si>
    <t>Saint-Alfred</t>
  </si>
  <si>
    <t>Saint-Alphonse</t>
  </si>
  <si>
    <t>Saint-Alphonse-de-Granby</t>
  </si>
  <si>
    <t>Saint-Alphonse-Rodriguez</t>
  </si>
  <si>
    <t>Saint-Amable</t>
  </si>
  <si>
    <t>Saint-Ambroise</t>
  </si>
  <si>
    <t>Saint-Ambroise-de-Kildare</t>
  </si>
  <si>
    <t>Saint-Anaclet-de-Lessard</t>
  </si>
  <si>
    <t>Saint-André</t>
  </si>
  <si>
    <t>Saint-André-Avellin</t>
  </si>
  <si>
    <t>Saint-André-de-Restigouche</t>
  </si>
  <si>
    <t>Saint-André-du-Lac-Saint-Jean</t>
  </si>
  <si>
    <t>Saint-Anicet</t>
  </si>
  <si>
    <t>Saint-Anselme</t>
  </si>
  <si>
    <t>Saint-Antoine-de-Tilly</t>
  </si>
  <si>
    <t>Saint-Antoine-sur-Richelieu</t>
  </si>
  <si>
    <t>Saint-Antonin</t>
  </si>
  <si>
    <t>Saint-Apollinaire</t>
  </si>
  <si>
    <t>Saint-Armand</t>
  </si>
  <si>
    <t>Saint-Arsène</t>
  </si>
  <si>
    <t>Saint-Athanase</t>
  </si>
  <si>
    <t>Saint-Aubert</t>
  </si>
  <si>
    <t>Saint-Augustin</t>
  </si>
  <si>
    <t>Saint-Augustin-de-Desmaures</t>
  </si>
  <si>
    <t>Saint-Augustin-de-Woburn</t>
  </si>
  <si>
    <t>Saint-Barnabé</t>
  </si>
  <si>
    <t>Saint-Barnabé-Sud</t>
  </si>
  <si>
    <t>Saint-Barthélemy</t>
  </si>
  <si>
    <t>Saint-Basile</t>
  </si>
  <si>
    <t>Saint-Basile-le-Grand</t>
  </si>
  <si>
    <t>Saint-Benjamin</t>
  </si>
  <si>
    <t>Saint-Benoît-du-Lac</t>
  </si>
  <si>
    <t>Saint-Benoît-Labre</t>
  </si>
  <si>
    <t>Saint-Bernard</t>
  </si>
  <si>
    <t>Saint-Bernard-de-Lacolle</t>
  </si>
  <si>
    <t>Saint-Bernard-de-Michaudville</t>
  </si>
  <si>
    <t>Saint-Blaise-sur-Richelieu</t>
  </si>
  <si>
    <t>Saint-Bonaventure</t>
  </si>
  <si>
    <t>Saint-Boniface</t>
  </si>
  <si>
    <t>Saint-Bruno</t>
  </si>
  <si>
    <t>Saint-Bruno-de-Guigues</t>
  </si>
  <si>
    <t>Saint-Bruno-de-Kamouraska</t>
  </si>
  <si>
    <t>Saint-Bruno-de-Montarville</t>
  </si>
  <si>
    <t>Saint-Calixte</t>
  </si>
  <si>
    <t>Saint-Camille</t>
  </si>
  <si>
    <t>Saint-Camille-de-Lellis</t>
  </si>
  <si>
    <t>Saint-Casimir</t>
  </si>
  <si>
    <t>Saint-Célestin</t>
  </si>
  <si>
    <t>Saint-Césaire</t>
  </si>
  <si>
    <t>Saint-Charles-Borromée</t>
  </si>
  <si>
    <t>Saint-Charles-de-Bellechasse</t>
  </si>
  <si>
    <t>Saint-Charles-de-Bourget</t>
  </si>
  <si>
    <t>Saint-Charles-Garnier</t>
  </si>
  <si>
    <t>Saint-Charles-sur-Richelieu</t>
  </si>
  <si>
    <t>Saint-Chrysostome</t>
  </si>
  <si>
    <t>Saint-Claude</t>
  </si>
  <si>
    <t>Saint-Clément</t>
  </si>
  <si>
    <t>Saint-Cléophas</t>
  </si>
  <si>
    <t>Saint-Cléophas-de-Brandon</t>
  </si>
  <si>
    <t>Saint-Clet</t>
  </si>
  <si>
    <t>Saint-Colomban</t>
  </si>
  <si>
    <t>Saint-Côme</t>
  </si>
  <si>
    <t>Saint-Côme-Linière</t>
  </si>
  <si>
    <t>Saint-Constant</t>
  </si>
  <si>
    <t>Saint-Cuthbert</t>
  </si>
  <si>
    <t>Saint-Cyprien</t>
  </si>
  <si>
    <t>Saint-Cyprien-de-Napierville</t>
  </si>
  <si>
    <t>Saint-Cyrille-de-Lessard</t>
  </si>
  <si>
    <t>Saint-Cyrille-de-Wendover</t>
  </si>
  <si>
    <t>Saint-Damase</t>
  </si>
  <si>
    <t>Saint-Damien</t>
  </si>
  <si>
    <t>Saint-Damien-de-Buckland</t>
  </si>
  <si>
    <t>Saint-David</t>
  </si>
  <si>
    <t>Saint-David-de-Falardeau</t>
  </si>
  <si>
    <t>Saint-Denis-De La Bouteillerie</t>
  </si>
  <si>
    <t>Saint-Denis-de-Brompton</t>
  </si>
  <si>
    <t>Saint-Denis-sur-Richelieu</t>
  </si>
  <si>
    <t>Saint-Didace</t>
  </si>
  <si>
    <t>Saint-Dominique</t>
  </si>
  <si>
    <t>Saint-Dominique-du-Rosaire</t>
  </si>
  <si>
    <t>Saint-Donat</t>
  </si>
  <si>
    <t>Sainte-Adèle</t>
  </si>
  <si>
    <t>Sainte-Agathe-de-Lotbinière</t>
  </si>
  <si>
    <t>Sainte-Agathe-des-Monts</t>
  </si>
  <si>
    <t>Sainte-Angèle-de-Mérici</t>
  </si>
  <si>
    <t>Sainte-Angèle-de-Monnoir</t>
  </si>
  <si>
    <t>Sainte-Angèle-de-Prémont</t>
  </si>
  <si>
    <t>Sainte-Anne-de-Beaupré</t>
  </si>
  <si>
    <t>Sainte-Anne-de-Bellevue</t>
  </si>
  <si>
    <t>Sainte-Anne-de-la-Pérade</t>
  </si>
  <si>
    <t>Sainte-Anne-de-la-Pocatière</t>
  </si>
  <si>
    <t>Sainte-Anne-de-la-Rochelle</t>
  </si>
  <si>
    <t>Sainte-Anne-de-Sabrevois</t>
  </si>
  <si>
    <t>Sainte-Anne-des-Lacs</t>
  </si>
  <si>
    <t>Sainte-Anne-des-Monts</t>
  </si>
  <si>
    <t>Sainte-Anne-de-Sorel</t>
  </si>
  <si>
    <t>Sainte-Anne-des-Plaines</t>
  </si>
  <si>
    <t>Sainte-Anne-du-Lac</t>
  </si>
  <si>
    <t>Sainte-Anne-du-Sault</t>
  </si>
  <si>
    <t>Sainte-Apolline-de-Patton</t>
  </si>
  <si>
    <t>Sainte-Aurélie</t>
  </si>
  <si>
    <t>Sainte-Barbe</t>
  </si>
  <si>
    <t>Sainte-Béatrix</t>
  </si>
  <si>
    <t>Sainte-Brigitte-de-Laval</t>
  </si>
  <si>
    <t>Sainte-Brigitte-des-Saults</t>
  </si>
  <si>
    <t>Sainte-Catherine</t>
  </si>
  <si>
    <t>Sainte-Catherine-de-Hatley</t>
  </si>
  <si>
    <t>Sainte-Catherine-de-la-Jacques-Cartier</t>
  </si>
  <si>
    <t>Sainte-Cécile-de-Lévrard</t>
  </si>
  <si>
    <t>Sainte-Cécile-de-Milton</t>
  </si>
  <si>
    <t>Sainte-Cécile-de-Whitton</t>
  </si>
  <si>
    <t>Sainte-Christine</t>
  </si>
  <si>
    <t>Sainte-Claire</t>
  </si>
  <si>
    <t>Sainte-Clotilde</t>
  </si>
  <si>
    <t>Sainte-Clotilde-de-Beauce</t>
  </si>
  <si>
    <t>Sainte-Clotilde-de-Horton</t>
  </si>
  <si>
    <t>Sainte-Croix</t>
  </si>
  <si>
    <t>Saint-Edmond-de-Grantham</t>
  </si>
  <si>
    <t>Saint-Edmond-les-Plaines</t>
  </si>
  <si>
    <t>Saint-Édouard</t>
  </si>
  <si>
    <t>Saint-Édouard-de-Fabre</t>
  </si>
  <si>
    <t>Saint-Édouard-de-Lotbinière</t>
  </si>
  <si>
    <t>Saint-Édouard-de-Maskinongé</t>
  </si>
  <si>
    <t>Sainte-Edwidge-de-Clifton</t>
  </si>
  <si>
    <t>Sainte-Élisabeth</t>
  </si>
  <si>
    <t>Sainte-Élizabeth-de-Warwick</t>
  </si>
  <si>
    <t>Sainte-Eulalie</t>
  </si>
  <si>
    <t>Sainte-Euphémie-sur-Rivière-du-Sud</t>
  </si>
  <si>
    <t>Sainte-Famille</t>
  </si>
  <si>
    <t>Sainte-Félicité</t>
  </si>
  <si>
    <t>Sainte-Flavie</t>
  </si>
  <si>
    <t>Sainte-Florence</t>
  </si>
  <si>
    <t>Sainte-Françoise</t>
  </si>
  <si>
    <t>Sainte-Geneviève-de-Batiscan</t>
  </si>
  <si>
    <t>Sainte-Geneviève-de-Berthier</t>
  </si>
  <si>
    <t>Sainte-Germaine-Boulé</t>
  </si>
  <si>
    <t>Sainte-Gertrude-Manneville</t>
  </si>
  <si>
    <t>Sainte-Hedwidge</t>
  </si>
  <si>
    <t>Sainte-Hélène-de-Bagot</t>
  </si>
  <si>
    <t>Sainte-Hélène-de-Chester</t>
  </si>
  <si>
    <t>Sainte-Hélène-de-Kamouraska</t>
  </si>
  <si>
    <t>Sainte-Hélène-de-Mancebourg</t>
  </si>
  <si>
    <t>Sainte-Hénédine</t>
  </si>
  <si>
    <t>Sainte-Irène</t>
  </si>
  <si>
    <t>Sainte-Julie</t>
  </si>
  <si>
    <t>Sainte-Julienne</t>
  </si>
  <si>
    <t>Sainte-Justine</t>
  </si>
  <si>
    <t>Sainte-Justine-de-Newton</t>
  </si>
  <si>
    <t>Saint-Élie-de-Caxton</t>
  </si>
  <si>
    <t>Saint-Éloi</t>
  </si>
  <si>
    <t>Sainte-Louise</t>
  </si>
  <si>
    <t>Saint-Elphège</t>
  </si>
  <si>
    <t>Sainte-Luce</t>
  </si>
  <si>
    <t>Sainte-Lucie-de-Beauregard</t>
  </si>
  <si>
    <t>Sainte-Lucie-des-Laurentides</t>
  </si>
  <si>
    <t>Saint-Elzéar</t>
  </si>
  <si>
    <t>Saint-Elzéar-de-Témiscouata</t>
  </si>
  <si>
    <t>Sainte-Madeleine</t>
  </si>
  <si>
    <t>Sainte-Madeleine-de-la-Rivière-Madeleine</t>
  </si>
  <si>
    <t>Sainte-Marcelline-de-Kildare</t>
  </si>
  <si>
    <t>Sainte-Marguerite</t>
  </si>
  <si>
    <t>Sainte-Marguerite-du-Lac-Masson</t>
  </si>
  <si>
    <t>Sainte-Marguerite-Marie</t>
  </si>
  <si>
    <t>Sainte-Marie</t>
  </si>
  <si>
    <t>Sainte-Marie-de-Blandford</t>
  </si>
  <si>
    <t>Sainte-Marie-Madeleine</t>
  </si>
  <si>
    <t>Sainte-Marie-Salomé</t>
  </si>
  <si>
    <t>Sainte-Marthe</t>
  </si>
  <si>
    <t>Sainte-Marthe-sur-le-Lac</t>
  </si>
  <si>
    <t>Sainte-Martine</t>
  </si>
  <si>
    <t>Sainte-Mélanie</t>
  </si>
  <si>
    <t>Saint-Émile-de-Suffolk</t>
  </si>
  <si>
    <t>Sainte-Monique</t>
  </si>
  <si>
    <t>Sainte-Paule</t>
  </si>
  <si>
    <t>Sainte-Perpétue</t>
  </si>
  <si>
    <t>Sainte-Pétronille</t>
  </si>
  <si>
    <t>Saint-Éphrem-de-Beauce</t>
  </si>
  <si>
    <t>Saint-Épiphane</t>
  </si>
  <si>
    <t>Sainte-Praxède</t>
  </si>
  <si>
    <t>Sainte-Rita</t>
  </si>
  <si>
    <t>Sainte-Rose-de-Watford</t>
  </si>
  <si>
    <t>Sainte-Rose-du-Nord</t>
  </si>
  <si>
    <t>Sainte-Sabine</t>
  </si>
  <si>
    <t>Sainte-Séraphine</t>
  </si>
  <si>
    <t>Sainte-Sophie</t>
  </si>
  <si>
    <t>Sainte-Sophie-de-Lévrard</t>
  </si>
  <si>
    <t>Saint-Esprit</t>
  </si>
  <si>
    <t>Sainte-Thècle</t>
  </si>
  <si>
    <t>Sainte-Thérèse</t>
  </si>
  <si>
    <t>Sainte-Thérèse-de-Gaspé</t>
  </si>
  <si>
    <t>Sainte-Thérèse-de-la-Gatineau</t>
  </si>
  <si>
    <t>Saint-Étienne-de-Beauharnois</t>
  </si>
  <si>
    <t>Saint-Étienne-de-Bolton</t>
  </si>
  <si>
    <t>Saint-Étienne-des-Grès</t>
  </si>
  <si>
    <t>Saint-Eugène</t>
  </si>
  <si>
    <t>Saint-Eugène-de-Guigues</t>
  </si>
  <si>
    <t>Saint-Eugène-de-Ladrière</t>
  </si>
  <si>
    <t>Sainte-Ursule</t>
  </si>
  <si>
    <t>Saint-Eusèbe</t>
  </si>
  <si>
    <t>Saint-Eustache</t>
  </si>
  <si>
    <t>Saint-Évariste-de-Forsyth</t>
  </si>
  <si>
    <t>Sainte-Victoire-de-Sorel</t>
  </si>
  <si>
    <t>Saint-Fabien</t>
  </si>
  <si>
    <t>Saint-Fabien-de-Panet</t>
  </si>
  <si>
    <t>Saint-Félicien</t>
  </si>
  <si>
    <t>Saint-Félix-de-Dalquier</t>
  </si>
  <si>
    <t>Saint-Félix-de-Kingsey</t>
  </si>
  <si>
    <t>Saint-Félix-de-Valois</t>
  </si>
  <si>
    <t>Saint-Ferdinand</t>
  </si>
  <si>
    <t>Saint-Ferréol-les-Neiges</t>
  </si>
  <si>
    <t>Saint-Flavien</t>
  </si>
  <si>
    <t>Saint-Fortunat</t>
  </si>
  <si>
    <t>Saint-François-de-la-Rivière-du-Sud</t>
  </si>
  <si>
    <t>Saint-François-de-Sales</t>
  </si>
  <si>
    <t>Saint-François-du-Lac</t>
  </si>
  <si>
    <t>Saint-François-Xavier-de-Brompton</t>
  </si>
  <si>
    <t>Saint-François-Xavier-de-Viger</t>
  </si>
  <si>
    <t>Saint-Frédéric</t>
  </si>
  <si>
    <t>Saint-Fulgence</t>
  </si>
  <si>
    <t>Saint-Gabriel</t>
  </si>
  <si>
    <t>Saint-Gabriel-de-Brandon</t>
  </si>
  <si>
    <t>Saint-Gabriel-de-Rimouski</t>
  </si>
  <si>
    <t>Saint-Gabriel-de-Valcartier</t>
  </si>
  <si>
    <t>Saint-Gabriel-Lalemant</t>
  </si>
  <si>
    <t>Saint-Gédéon</t>
  </si>
  <si>
    <t>Saint-Gédéon-de-Beauce</t>
  </si>
  <si>
    <t>Saint-Georges</t>
  </si>
  <si>
    <t>Saint-Georges-de-Clarenceville</t>
  </si>
  <si>
    <t>Saint-Georges-de-Windsor</t>
  </si>
  <si>
    <t>Saint-Gérard-Majella</t>
  </si>
  <si>
    <t>Saint-Germain</t>
  </si>
  <si>
    <t>Saint-Germain-de-Grantham</t>
  </si>
  <si>
    <t>Saint-Gervais</t>
  </si>
  <si>
    <t>Saint-Gilbert</t>
  </si>
  <si>
    <t>Saint-Gilles</t>
  </si>
  <si>
    <t>Saint-Godefroi</t>
  </si>
  <si>
    <t>Saint-Guillaume</t>
  </si>
  <si>
    <t>Saint-Guillaume-Nord</t>
  </si>
  <si>
    <t>Saint-Guy</t>
  </si>
  <si>
    <t>Saint-Henri</t>
  </si>
  <si>
    <t>Saint-Henri-de-Taillon</t>
  </si>
  <si>
    <t>Saint-Herménégilde</t>
  </si>
  <si>
    <t>Saint-Hilaire-de-Dorset</t>
  </si>
  <si>
    <t>Saint-Hilarion</t>
  </si>
  <si>
    <t>Saint-Hippolyte</t>
  </si>
  <si>
    <t>Saint-Honoré</t>
  </si>
  <si>
    <t>Saint-Honoré-de-Shenley</t>
  </si>
  <si>
    <t>Saint-Honoré-de-Témiscouata</t>
  </si>
  <si>
    <t>Saint-Hubert-de-Rivière-du-Loup</t>
  </si>
  <si>
    <t>Saint-Hugues</t>
  </si>
  <si>
    <t>Saint-Hyacinthe</t>
  </si>
  <si>
    <t>Saint-Ignace-de-Loyola</t>
  </si>
  <si>
    <t>Saint-Ignace-de-Stanbridge</t>
  </si>
  <si>
    <t>Saint-Irénée</t>
  </si>
  <si>
    <t>Saint-Isidore</t>
  </si>
  <si>
    <t>Saint-Isidore-de-Clifton</t>
  </si>
  <si>
    <t>Saint-Jacques</t>
  </si>
  <si>
    <t>Saint-Jacques-de-Leeds</t>
  </si>
  <si>
    <t>Saint-Jacques-le-Majeur-de-Wolfestown</t>
  </si>
  <si>
    <t>Saint-Jacques-le-Mineur</t>
  </si>
  <si>
    <t>Saint-Janvier-de-Joly</t>
  </si>
  <si>
    <t>Saint-Jean-Baptiste</t>
  </si>
  <si>
    <t>Saint-Jean-de-Brébeuf</t>
  </si>
  <si>
    <t>Saint-Jean-de-Cherbourg</t>
  </si>
  <si>
    <t>Saint-Jean-de-Dieu</t>
  </si>
  <si>
    <t>Saint-Jean-de-la-Lande</t>
  </si>
  <si>
    <t>Saint-Jean-de-Matha</t>
  </si>
  <si>
    <t>Saint-Jean-Port-Joli</t>
  </si>
  <si>
    <t>Saint-Jean-sur-Richelieu</t>
  </si>
  <si>
    <t>Saint-Jérôme</t>
  </si>
  <si>
    <t>Saint-Joachim</t>
  </si>
  <si>
    <t>Saint-Joachim-de-Shefford</t>
  </si>
  <si>
    <t>Saint-Joseph-de-Beauce</t>
  </si>
  <si>
    <t>Saint-Joseph-de-Coleraine</t>
  </si>
  <si>
    <t>Saint-Joseph-de-Kamouraska</t>
  </si>
  <si>
    <t>Saint-Joseph-de-Lepage</t>
  </si>
  <si>
    <t>Saint-Joseph-des-Érables</t>
  </si>
  <si>
    <t>Saint-Joseph-de-Sorel</t>
  </si>
  <si>
    <t>Saint-Joseph-du-Lac</t>
  </si>
  <si>
    <t>Saint-Jude</t>
  </si>
  <si>
    <t>Saint-Jules</t>
  </si>
  <si>
    <t>Saint-Julien</t>
  </si>
  <si>
    <t>Saint-Just-de-Bretenières</t>
  </si>
  <si>
    <t>Saint-Juste-du-Lac</t>
  </si>
  <si>
    <t>Saint-Justin</t>
  </si>
  <si>
    <t>Saint-Lambert</t>
  </si>
  <si>
    <t>Saint-Lambert-de-Lauzon</t>
  </si>
  <si>
    <t>Saint-Lazare</t>
  </si>
  <si>
    <t>Saint-Lazare-de-Bellechasse</t>
  </si>
  <si>
    <t>Saint-Léandre</t>
  </si>
  <si>
    <t>Saint-Léonard-de-Portneuf</t>
  </si>
  <si>
    <t>Saint-Léon-de-Standon</t>
  </si>
  <si>
    <t>Saint-Léon-le-Grand</t>
  </si>
  <si>
    <t>Saint-Liboire</t>
  </si>
  <si>
    <t>Saint-Liguori</t>
  </si>
  <si>
    <t>Saint-Louis</t>
  </si>
  <si>
    <t>Saint-Louis-de-Blandford</t>
  </si>
  <si>
    <t>Saint-Louis-de-Gonzague</t>
  </si>
  <si>
    <t>Saint-Louis-du-Ha! Ha!</t>
  </si>
  <si>
    <t>Saint-Luc-de-Bellechasse</t>
  </si>
  <si>
    <t>Saint-Luc-de-Vincennes</t>
  </si>
  <si>
    <t>Saint-Lucien</t>
  </si>
  <si>
    <t>Saint-Ludger</t>
  </si>
  <si>
    <t>Saint-Ludger-de-Milot</t>
  </si>
  <si>
    <t>Saint-Magloire</t>
  </si>
  <si>
    <t>Saint-Majorique-de-Grantham</t>
  </si>
  <si>
    <t>Saint-Malachie</t>
  </si>
  <si>
    <t>Saint-Malo</t>
  </si>
  <si>
    <t>Saint-Marc-de-Figuery</t>
  </si>
  <si>
    <t>Saint-Marc-des-Carrières</t>
  </si>
  <si>
    <t>Saint-Marc-du-Lac-Long</t>
  </si>
  <si>
    <t>Saint-Marcel</t>
  </si>
  <si>
    <t>Saint-Marcel-de-Richelieu</t>
  </si>
  <si>
    <t>Saint-Marcellin</t>
  </si>
  <si>
    <t>Saint-Marc-sur-Richelieu</t>
  </si>
  <si>
    <t>Saint-Martin</t>
  </si>
  <si>
    <t>Saint-Mathias-sur-Richelieu</t>
  </si>
  <si>
    <t>Saint-Mathieu</t>
  </si>
  <si>
    <t>Saint-Mathieu-de-Beloeil</t>
  </si>
  <si>
    <t>Saint-Mathieu-de-Rioux</t>
  </si>
  <si>
    <t>Saint-Mathieu-du-Parc</t>
  </si>
  <si>
    <t>Saint-Maurice</t>
  </si>
  <si>
    <t>Saint-Maxime-du-Mont-Louis</t>
  </si>
  <si>
    <t>Saint-Médard</t>
  </si>
  <si>
    <t>Saint-Michel</t>
  </si>
  <si>
    <t>Saint-Michel-de-Bellechasse</t>
  </si>
  <si>
    <t>Saint-Michel-des-Saints</t>
  </si>
  <si>
    <t>Saint-Michel-du-Squatec</t>
  </si>
  <si>
    <t>Saint-Modeste</t>
  </si>
  <si>
    <t>Saint-Moïse</t>
  </si>
  <si>
    <t>Saint-Narcisse</t>
  </si>
  <si>
    <t>Saint-Narcisse-de-Beaurivage</t>
  </si>
  <si>
    <t>Saint-Narcisse-de-Rimouski</t>
  </si>
  <si>
    <t>Saint-Nazaire</t>
  </si>
  <si>
    <t>Saint-Nazaire-de-Dorchester</t>
  </si>
  <si>
    <t>Saint-Nérée-de-Bellechasse</t>
  </si>
  <si>
    <t>Saint-Noël</t>
  </si>
  <si>
    <t>Saint-Norbert</t>
  </si>
  <si>
    <t>Saint-Octave-de-Métis</t>
  </si>
  <si>
    <t>Saint-Odilon-de-Cranbourne</t>
  </si>
  <si>
    <t>Saint-Omer</t>
  </si>
  <si>
    <t>Saint-Ours</t>
  </si>
  <si>
    <t>Saint-Pacôme</t>
  </si>
  <si>
    <t>Saint-Pamphile</t>
  </si>
  <si>
    <t>Saint-Pascal</t>
  </si>
  <si>
    <t>Saint-Patrice-de-Beaurivage</t>
  </si>
  <si>
    <t>Saint-Patrice-de-Sherrington</t>
  </si>
  <si>
    <t>Saint-Paul</t>
  </si>
  <si>
    <t>Saint-Paul-de-la-Croix</t>
  </si>
  <si>
    <t>Saint-Paul-de-Montminy</t>
  </si>
  <si>
    <t>Saint-Paulin</t>
  </si>
  <si>
    <t>Saint-Philémon</t>
  </si>
  <si>
    <t>Saint-Philibert</t>
  </si>
  <si>
    <t>Saint-Philippe</t>
  </si>
  <si>
    <t>Saint-Philippe-de-Néri</t>
  </si>
  <si>
    <t>Saint-Pie</t>
  </si>
  <si>
    <t>Saint-Pie-de-Guire</t>
  </si>
  <si>
    <t>Saint-Pierre</t>
  </si>
  <si>
    <t>Saint-Pierre-Baptiste</t>
  </si>
  <si>
    <t>Saint-Pierre-de-Broughton</t>
  </si>
  <si>
    <t>Saint-Pierre-de-Lamy</t>
  </si>
  <si>
    <t>Saint-Pierre-de-la-Rivière-du-Sud</t>
  </si>
  <si>
    <t>Saint-Pierre-les-Becquets</t>
  </si>
  <si>
    <t>Saint-Placide</t>
  </si>
  <si>
    <t>Saint-Polycarpe</t>
  </si>
  <si>
    <t>Saint-Prime</t>
  </si>
  <si>
    <t>Saint-Prosper</t>
  </si>
  <si>
    <t>Saint-Prosper-de-Champlain</t>
  </si>
  <si>
    <t>Saint-Raphaël</t>
  </si>
  <si>
    <t>Saint-Raymond</t>
  </si>
  <si>
    <t>Saint-Rémi</t>
  </si>
  <si>
    <t>Saint-Rémi-de-Tingwick</t>
  </si>
  <si>
    <t>Saint-René</t>
  </si>
  <si>
    <t>Saint-René-de-Matane</t>
  </si>
  <si>
    <t>Saint-Robert</t>
  </si>
  <si>
    <t>Saint-Robert-Bellarmin</t>
  </si>
  <si>
    <t>Saint-Roch-de-Mékinac</t>
  </si>
  <si>
    <t>Saint-Roch-de-Richelieu</t>
  </si>
  <si>
    <t>Saint-Roch-des-Aulnaies</t>
  </si>
  <si>
    <t>Saint-Roch-Ouest</t>
  </si>
  <si>
    <t>Saint-Romain</t>
  </si>
  <si>
    <t>Saint-Rosaire</t>
  </si>
  <si>
    <t>Saint-Samuel</t>
  </si>
  <si>
    <t>Saints-Anges</t>
  </si>
  <si>
    <t>Saint-Sauveur</t>
  </si>
  <si>
    <t>Saint-Sébastien</t>
  </si>
  <si>
    <t>Saint-Sévère</t>
  </si>
  <si>
    <t>Saint-Séverin</t>
  </si>
  <si>
    <t>Saint-Siméon</t>
  </si>
  <si>
    <t>Saint-Simon</t>
  </si>
  <si>
    <t>Saint-Simon-les-Mines</t>
  </si>
  <si>
    <t>Saint-Sixte</t>
  </si>
  <si>
    <t>Saints-Martyrs-Canadiens</t>
  </si>
  <si>
    <t>Saint-Stanislas</t>
  </si>
  <si>
    <t>Saint-Stanislas-de-Kostka</t>
  </si>
  <si>
    <t>Saint-Sulpice</t>
  </si>
  <si>
    <t>Saint-Sylvère</t>
  </si>
  <si>
    <t>Saint-Sylvestre</t>
  </si>
  <si>
    <t>Saint-Télesphore</t>
  </si>
  <si>
    <t>Saint-Tharcisius</t>
  </si>
  <si>
    <t>Saint-Théophile</t>
  </si>
  <si>
    <t>Saint-Thomas</t>
  </si>
  <si>
    <t>Saint-Thomas-Didyme</t>
  </si>
  <si>
    <t>Saint-Thuribe</t>
  </si>
  <si>
    <t>Saint-Tite</t>
  </si>
  <si>
    <t>Saint-Tite-des-Caps</t>
  </si>
  <si>
    <t>Saint-Ubalde</t>
  </si>
  <si>
    <t>Saint-Ulric</t>
  </si>
  <si>
    <t>Saint-Urbain</t>
  </si>
  <si>
    <t>Saint-Urbain-Premier</t>
  </si>
  <si>
    <t>Saint-Valentin</t>
  </si>
  <si>
    <t>Saint-Valère</t>
  </si>
  <si>
    <t>Saint-Valérien</t>
  </si>
  <si>
    <t>Saint-Valérien-de-Milton</t>
  </si>
  <si>
    <t>Saint-Vallier</t>
  </si>
  <si>
    <t>Saint-Venant-de-Paquette</t>
  </si>
  <si>
    <t>Saint-Vianney</t>
  </si>
  <si>
    <t>Saint-Victor</t>
  </si>
  <si>
    <t>Saint-Wenceslas</t>
  </si>
  <si>
    <t>Saint-Zacharie</t>
  </si>
  <si>
    <t>Saint-Zénon</t>
  </si>
  <si>
    <t>Saint-Zénon-du-Lac-Humqui</t>
  </si>
  <si>
    <t>Saint-Zéphirin-de-Courval</t>
  </si>
  <si>
    <t>Saint-Zotique</t>
  </si>
  <si>
    <t>Salaberry-de-Valleyfield</t>
  </si>
  <si>
    <t>Salluit</t>
  </si>
  <si>
    <t>Sayabec</t>
  </si>
  <si>
    <t>Schefferville</t>
  </si>
  <si>
    <t>Scotstown</t>
  </si>
  <si>
    <t>Scott</t>
  </si>
  <si>
    <t>Senneterre</t>
  </si>
  <si>
    <t>Senneville</t>
  </si>
  <si>
    <t>Sept-Îles</t>
  </si>
  <si>
    <t>Shannon</t>
  </si>
  <si>
    <t>Shawinigan</t>
  </si>
  <si>
    <t>Shawville</t>
  </si>
  <si>
    <t>Sheenboro</t>
  </si>
  <si>
    <t>Shefford</t>
  </si>
  <si>
    <t>Sherbrooke</t>
  </si>
  <si>
    <t>Shigawake</t>
  </si>
  <si>
    <t>Sorel-Tracy</t>
  </si>
  <si>
    <t>Stanbridge East</t>
  </si>
  <si>
    <t>Stanbridge Station</t>
  </si>
  <si>
    <t>Stanstead</t>
  </si>
  <si>
    <t>Stanstead-Est</t>
  </si>
  <si>
    <t>Stoke</t>
  </si>
  <si>
    <t>Stoneham-et-Tewkesbury</t>
  </si>
  <si>
    <t>Stornoway</t>
  </si>
  <si>
    <t>Stratford</t>
  </si>
  <si>
    <t>Stukely-Sud</t>
  </si>
  <si>
    <t>Sutton</t>
  </si>
  <si>
    <t>Tadoussac</t>
  </si>
  <si>
    <t>Taschereau</t>
  </si>
  <si>
    <t>Tasiujaq</t>
  </si>
  <si>
    <t>Témiscaming</t>
  </si>
  <si>
    <t>Témiscouata-sur-le-Lac</t>
  </si>
  <si>
    <t>Terrasse-Vaudreuil</t>
  </si>
  <si>
    <t>Terrebonne</t>
  </si>
  <si>
    <t>Thetford Mines</t>
  </si>
  <si>
    <t>Thorne</t>
  </si>
  <si>
    <t>Thurso</t>
  </si>
  <si>
    <t>Timiskaming</t>
  </si>
  <si>
    <t>Tingwick</t>
  </si>
  <si>
    <t>Tourville</t>
  </si>
  <si>
    <t>Trécesson</t>
  </si>
  <si>
    <t>Très-Saint-Rédempteur</t>
  </si>
  <si>
    <t>Très-Saint-Sacrement</t>
  </si>
  <si>
    <t>Tring-Jonction</t>
  </si>
  <si>
    <t>Trois-Pistoles</t>
  </si>
  <si>
    <t>Trois-Rives</t>
  </si>
  <si>
    <t>Trois-Rivières</t>
  </si>
  <si>
    <t>Uashat</t>
  </si>
  <si>
    <t>Ulverton</t>
  </si>
  <si>
    <t>Umiujaq</t>
  </si>
  <si>
    <t>Upton</t>
  </si>
  <si>
    <t>Val-Alain</t>
  </si>
  <si>
    <t>Val-Brillant</t>
  </si>
  <si>
    <t>Valcourt</t>
  </si>
  <si>
    <t>Val-David</t>
  </si>
  <si>
    <t>Val-des-Bois</t>
  </si>
  <si>
    <t>Val-des-Lacs</t>
  </si>
  <si>
    <t>Val-des-Monts</t>
  </si>
  <si>
    <t>Val-Joli</t>
  </si>
  <si>
    <t>Vallée-Jonction</t>
  </si>
  <si>
    <t>Val-Morin</t>
  </si>
  <si>
    <t>Val-Racine</t>
  </si>
  <si>
    <t>Val-Saint-Gilles</t>
  </si>
  <si>
    <t>Varennes</t>
  </si>
  <si>
    <t>Vaudreuil-Dorion</t>
  </si>
  <si>
    <t>Vaudreuil-sur-le-Lac</t>
  </si>
  <si>
    <t>Venise-en-Québec</t>
  </si>
  <si>
    <t>Verchères</t>
  </si>
  <si>
    <t>Victoriaville</t>
  </si>
  <si>
    <t>Ville-Marie</t>
  </si>
  <si>
    <t>Villeroy</t>
  </si>
  <si>
    <t>Waltham</t>
  </si>
  <si>
    <t>Warden</t>
  </si>
  <si>
    <t>Warwick</t>
  </si>
  <si>
    <t>Waskaganish</t>
  </si>
  <si>
    <t>Waswanipi</t>
  </si>
  <si>
    <t>Waterloo</t>
  </si>
  <si>
    <t>Waterville</t>
  </si>
  <si>
    <t>Weedon</t>
  </si>
  <si>
    <t>Wemindji</t>
  </si>
  <si>
    <t>Wemotaci</t>
  </si>
  <si>
    <t>Wendake</t>
  </si>
  <si>
    <t>Wentworth</t>
  </si>
  <si>
    <t>Wentworth-Nord</t>
  </si>
  <si>
    <t>Westbury</t>
  </si>
  <si>
    <t>Westmount</t>
  </si>
  <si>
    <t>Whapmagoostui</t>
  </si>
  <si>
    <t>Wickham</t>
  </si>
  <si>
    <t>Windsor</t>
  </si>
  <si>
    <t>Winneway</t>
  </si>
  <si>
    <t>Wôlinak</t>
  </si>
  <si>
    <t>Wotton</t>
  </si>
  <si>
    <t>Yamachiche</t>
  </si>
  <si>
    <t>Yamaska</t>
  </si>
  <si>
    <t>Identification du DEMANDEUR</t>
  </si>
  <si>
    <t>Conformité</t>
  </si>
  <si>
    <t>Monsieur</t>
  </si>
  <si>
    <t xml:space="preserve"> </t>
  </si>
  <si>
    <t xml:space="preserve">  Madame</t>
  </si>
  <si>
    <t>Adresse</t>
  </si>
  <si>
    <t>Nom</t>
  </si>
  <si>
    <t>Prénom</t>
  </si>
  <si>
    <t>Code postal</t>
  </si>
  <si>
    <t>Téléphone</t>
  </si>
  <si>
    <t>Courriel</t>
  </si>
  <si>
    <t>Site internet</t>
  </si>
  <si>
    <t>NEQ</t>
  </si>
  <si>
    <t>Région administrative</t>
  </si>
  <si>
    <t>Titre</t>
  </si>
  <si>
    <t>Statut légal</t>
  </si>
  <si>
    <t>Activité principale</t>
  </si>
  <si>
    <t>Activité secondaire</t>
  </si>
  <si>
    <t>du</t>
  </si>
  <si>
    <t>au</t>
  </si>
  <si>
    <t>Description du PROJET</t>
  </si>
  <si>
    <t>Localisation géographique du PROJET</t>
  </si>
  <si>
    <t>Si oui, non admissible.</t>
  </si>
  <si>
    <t>MRC</t>
  </si>
  <si>
    <t>Date de réalisation du PROJET</t>
  </si>
  <si>
    <t xml:space="preserve">Documents requis </t>
  </si>
  <si>
    <t>Admissibilité de la demande</t>
  </si>
  <si>
    <t>Documents requis (reddition de compte)</t>
  </si>
  <si>
    <t xml:space="preserve">Locale </t>
  </si>
  <si>
    <t>Régionale</t>
  </si>
  <si>
    <t>Provinciale</t>
  </si>
  <si>
    <t>Hors Québec</t>
  </si>
  <si>
    <t xml:space="preserve">Innovation </t>
  </si>
  <si>
    <t>Innovation 1</t>
  </si>
  <si>
    <t>Innovation 2</t>
  </si>
  <si>
    <t>Commentaires et informations complémentaires</t>
  </si>
  <si>
    <t xml:space="preserve">Nouvelles tendances en tourisme </t>
  </si>
  <si>
    <t>Tendance 1</t>
  </si>
  <si>
    <t xml:space="preserve">Commentaires : </t>
  </si>
  <si>
    <t>Tendance 2</t>
  </si>
  <si>
    <t>Développement durable</t>
  </si>
  <si>
    <t>Politique, plan stratégique ou plan d’action en développement durable ou responsabilité sociale des entreprises.</t>
  </si>
  <si>
    <t>Certification ou processus de certification en cours.</t>
  </si>
  <si>
    <t>Rapport de diagnostic de développement durable.</t>
  </si>
  <si>
    <t>Adhésion à une initiative sectorielle ou territoriale de développement durable.</t>
  </si>
  <si>
    <t>Objectifs mesurables en développement durable.</t>
  </si>
  <si>
    <t>Aucun document disponible.</t>
  </si>
  <si>
    <t>Un comité consultatif représentatif des parties prenantes se rencontre régulièrement et influence positivement le projet.</t>
  </si>
  <si>
    <t>Sur une base annuelle</t>
  </si>
  <si>
    <t>Total</t>
  </si>
  <si>
    <t>Année de référence</t>
  </si>
  <si>
    <t>Locale (MRC)</t>
  </si>
  <si>
    <t>Régionale touristique</t>
  </si>
  <si>
    <t>États-Unis</t>
  </si>
  <si>
    <t>Billetterie</t>
  </si>
  <si>
    <t>Échantillonnage</t>
  </si>
  <si>
    <t>Sondage</t>
  </si>
  <si>
    <t>Estimation</t>
  </si>
  <si>
    <t xml:space="preserve">Accessible </t>
  </si>
  <si>
    <t>Partiellement accessible</t>
  </si>
  <si>
    <t>Non accessible</t>
  </si>
  <si>
    <t>Étapes de réalisation du projet</t>
  </si>
  <si>
    <t>Ventilation des travaux et des coûts</t>
  </si>
  <si>
    <t>Précisions</t>
  </si>
  <si>
    <t>Coûts</t>
  </si>
  <si>
    <t xml:space="preserve">Ventilation des travaux et des coûts </t>
  </si>
  <si>
    <t>Coûts NA</t>
  </si>
  <si>
    <t>Coûts admissibles</t>
  </si>
  <si>
    <t xml:space="preserve">Total </t>
  </si>
  <si>
    <t>Statut confirmé, en attente, refusé, non demandé</t>
  </si>
  <si>
    <t xml:space="preserve">Montant </t>
  </si>
  <si>
    <t>Ventilation du financement</t>
  </si>
  <si>
    <t>Statut</t>
  </si>
  <si>
    <t>Aide publique non  remboursable</t>
  </si>
  <si>
    <t>Aide publique remboursable</t>
  </si>
  <si>
    <t>Montant demandé EPRTNT</t>
  </si>
  <si>
    <t>EPRTNT</t>
  </si>
  <si>
    <t xml:space="preserve">Aide maximale pour cette catégorie </t>
  </si>
  <si>
    <t>Coût admissible minimal requis pour cette catégorie</t>
  </si>
  <si>
    <t xml:space="preserve">La demande présente la mise de fonds minimale requise : </t>
  </si>
  <si>
    <t>Respect du cumul des aides gouvernementales</t>
  </si>
  <si>
    <t>Montant total des aides non remboursables</t>
  </si>
  <si>
    <t>Montant total des aides remboursables</t>
  </si>
  <si>
    <t xml:space="preserve">1. </t>
  </si>
  <si>
    <t xml:space="preserve">2. </t>
  </si>
  <si>
    <t xml:space="preserve">3. </t>
  </si>
  <si>
    <t xml:space="preserve">4. </t>
  </si>
  <si>
    <t>5.</t>
  </si>
  <si>
    <t>6.</t>
  </si>
  <si>
    <t>7.</t>
  </si>
  <si>
    <t>Bénéfice net</t>
  </si>
  <si>
    <t>Revenus totaux</t>
  </si>
  <si>
    <t>Actif total</t>
  </si>
  <si>
    <t>Passif total</t>
  </si>
  <si>
    <t>États financiers prévisionnels</t>
  </si>
  <si>
    <t xml:space="preserve">Organisme en opération : </t>
  </si>
  <si>
    <t>OU</t>
  </si>
  <si>
    <t>2.1</t>
  </si>
  <si>
    <t>Conclusion</t>
  </si>
  <si>
    <t>1.</t>
  </si>
  <si>
    <t>2.</t>
  </si>
  <si>
    <t>3.</t>
  </si>
  <si>
    <t xml:space="preserve">Nouvelle tendance </t>
  </si>
  <si>
    <t>8.</t>
  </si>
  <si>
    <t>9.</t>
  </si>
  <si>
    <t>10.</t>
  </si>
  <si>
    <t>11.</t>
  </si>
  <si>
    <t>12.</t>
  </si>
  <si>
    <t>13.</t>
  </si>
  <si>
    <t>14.</t>
  </si>
  <si>
    <t>15.</t>
  </si>
  <si>
    <t>16.</t>
  </si>
  <si>
    <t>17.</t>
  </si>
  <si>
    <t>18.</t>
  </si>
  <si>
    <t>19.</t>
  </si>
  <si>
    <t>Emploi</t>
  </si>
  <si>
    <t>20.</t>
  </si>
  <si>
    <t>21.</t>
  </si>
  <si>
    <t>Achalandage</t>
  </si>
  <si>
    <t>22.</t>
  </si>
  <si>
    <t>23.</t>
  </si>
  <si>
    <t>Canada</t>
  </si>
  <si>
    <t>NomElementDepense</t>
  </si>
  <si>
    <t>Étude technique (plans et devis)</t>
  </si>
  <si>
    <t>Construction</t>
  </si>
  <si>
    <t>Aménagement intérieur</t>
  </si>
  <si>
    <t>Aménagement extérieur</t>
  </si>
  <si>
    <t>Mise à niveau</t>
  </si>
  <si>
    <t>Équipements</t>
  </si>
  <si>
    <t>Aménagement de sentiers</t>
  </si>
  <si>
    <t>Interprétation</t>
  </si>
  <si>
    <t>Signalisation</t>
  </si>
  <si>
    <t>Espaces administratifs</t>
  </si>
  <si>
    <t>Espaces commerciaux</t>
  </si>
  <si>
    <t>Acquisition de technologies, de logiciels ou de progiciels</t>
  </si>
  <si>
    <t>Rénovation</t>
  </si>
  <si>
    <t>Équipements et matériel</t>
  </si>
  <si>
    <t>Consultant</t>
  </si>
  <si>
    <t>Conseiller en développement (ATR)</t>
  </si>
  <si>
    <t>Personnel régulier du promoteur</t>
  </si>
  <si>
    <t>Actions de promotion en partenariat</t>
  </si>
  <si>
    <t>Mise en marché</t>
  </si>
  <si>
    <t>Participation à une tournée de familiarisation</t>
  </si>
  <si>
    <t>Participation à un salon, une foire ou une bourse</t>
  </si>
  <si>
    <t>Tournée de presse</t>
  </si>
  <si>
    <t>Site Web</t>
  </si>
  <si>
    <t>Application mobile</t>
  </si>
  <si>
    <t>Loi du 1 % du MCC</t>
  </si>
  <si>
    <t>Fonds de roulement</t>
  </si>
  <si>
    <t>Intérêts</t>
  </si>
  <si>
    <t>Taxes non remboursables</t>
  </si>
  <si>
    <t>Taxes remboursables</t>
  </si>
  <si>
    <t>Frais de financement</t>
  </si>
  <si>
    <t>Permis</t>
  </si>
  <si>
    <t>Frais de déplacement</t>
  </si>
  <si>
    <t>Visibilité MTO (plaque sur le site)</t>
  </si>
  <si>
    <t>Dragage pour la réalisation du projet</t>
  </si>
  <si>
    <t>Dragage récurrent</t>
  </si>
  <si>
    <t>Fonctionnement F/E</t>
  </si>
  <si>
    <t>Contribution en nature (biens et services)</t>
  </si>
  <si>
    <t>Contingence</t>
  </si>
  <si>
    <t>Bateau</t>
  </si>
  <si>
    <t>Quai</t>
  </si>
  <si>
    <t>Terrain</t>
  </si>
  <si>
    <t>Frais de transport</t>
  </si>
  <si>
    <t>TypeDepenseId</t>
  </si>
  <si>
    <t>NomTypeDepense</t>
  </si>
  <si>
    <t>Études</t>
  </si>
  <si>
    <t>Immobilisation</t>
  </si>
  <si>
    <t>Restauration</t>
  </si>
  <si>
    <t>Honoraires professionnels</t>
  </si>
  <si>
    <t>Ressources humaines</t>
  </si>
  <si>
    <t>Promotion/Marketing/Commercialisation</t>
  </si>
  <si>
    <t>Intégration des arts</t>
  </si>
  <si>
    <t>Autres dépenses</t>
  </si>
  <si>
    <t>Ventilation de dépenses</t>
  </si>
  <si>
    <t xml:space="preserve">Objectifs du projet </t>
  </si>
  <si>
    <t>Commentaires :</t>
  </si>
  <si>
    <t xml:space="preserve">Veuillez répondre aux questions suivantes. 
Une réponse négative vous indique que votre organisation est non admissible au programme. </t>
  </si>
  <si>
    <t>Le projet ne doit pas être déjà réalisé ou en cours de réalisation au moment de la date de dépôt de la demande.
Est-ce que la demande respecte cette condition?</t>
  </si>
  <si>
    <t xml:space="preserve">Le demandeur est conforme aux clientèles admissibles (OBL, OBNL, coopérative, entité municipale, communauté ou nation autochtone, regroupement de ces clientèles).
</t>
  </si>
  <si>
    <t>Le promoteur dispose de la mise de fonds minimale requise.</t>
  </si>
  <si>
    <t>Le cumul des aides gouvernementales est respecté.</t>
  </si>
  <si>
    <t>Le projet est déjà réalisé ou en cours de réalisation au moment de la date de dépôt de la demande.</t>
  </si>
  <si>
    <t xml:space="preserve">Association touristique régionale (ATR)  </t>
  </si>
  <si>
    <t>Instance régionale de développement (MRC/CLD ou autre)</t>
  </si>
  <si>
    <t>Office de tourisme local</t>
  </si>
  <si>
    <t>Autre:</t>
  </si>
  <si>
    <t xml:space="preserve">Administrateur(trice) principal(e) </t>
  </si>
  <si>
    <t>Représentant(e) officiel(le)</t>
  </si>
  <si>
    <t xml:space="preserve">Responsable du projet </t>
  </si>
  <si>
    <t xml:space="preserve">Courriel </t>
  </si>
  <si>
    <t>Le demandeur est une société d’État, un ministère ou un organisme du gouvernement du Québec ou du Canada.</t>
  </si>
  <si>
    <t>Le demandeur est inscrit au Registre des entreprises non admissibles aux contrats publics (RENA).</t>
  </si>
  <si>
    <t>Ministère et organisme gouvernemental</t>
  </si>
  <si>
    <t>Formation du personnel favorisant des pratiques axées sur le développement durable.</t>
  </si>
  <si>
    <t>Tourisme responsable et durable</t>
  </si>
  <si>
    <t>Autres marchés internationaux</t>
  </si>
  <si>
    <t>Commentaires</t>
  </si>
  <si>
    <t>MCC</t>
  </si>
  <si>
    <t>Oui, nous attendons la confirmation</t>
  </si>
  <si>
    <t>Le demandeur est une organisation touristique qui offre un attrait, une activité ou des équipements destinés à une clientèle touristique.</t>
  </si>
  <si>
    <t>Oui, nous sommes assujettis</t>
  </si>
  <si>
    <t>Oui, mais nous ne sommes pas assujettis</t>
  </si>
  <si>
    <t>Découverte de produits locaux ou régionaux</t>
  </si>
  <si>
    <t>Regroupement de ces clientèles</t>
  </si>
  <si>
    <t>*Cochez les énoncés applicables et si disponibles,  joindre les pièces justificatives à votre demande.</t>
  </si>
  <si>
    <t>Autre (précisez dans la section Précisions sur les éléments sélectionnés).</t>
  </si>
  <si>
    <t>Revenu total</t>
  </si>
  <si>
    <t xml:space="preserve">Association touristique sectorielle (ATS) </t>
  </si>
  <si>
    <t>Clientèle hors Qc</t>
  </si>
  <si>
    <t>Documents complémentaires optionnels</t>
  </si>
  <si>
    <t>,</t>
  </si>
  <si>
    <t>Diffusion des informations transmises</t>
  </si>
  <si>
    <t xml:space="preserve">
</t>
  </si>
  <si>
    <t>24.</t>
  </si>
  <si>
    <t>25.</t>
  </si>
  <si>
    <t>26.</t>
  </si>
  <si>
    <t>Volume des touristes</t>
  </si>
  <si>
    <t>Reste du Canada</t>
  </si>
  <si>
    <t>Autres pays</t>
  </si>
  <si>
    <t>Sur une base saisonnière</t>
  </si>
  <si>
    <t xml:space="preserve"> décrivant les obligations du demandeur, les éléments du projet et les documents de reddition de comptes exigés. </t>
  </si>
  <si>
    <t>Les données transmises dans le présent formulaire sont utilisées par le personnel de l’ATR et du ministère du Tourisme et sont conservées dans des banques de données du Ministère à des fins de statistiques, d’évaluation et de consultation ultérieure. Nous vous invitons à nous informer de toute modification aux renseignements que vous nous avez déjà transmis afin de pouvoir mettre à jour ces données.</t>
  </si>
  <si>
    <t>Total Hors Qc</t>
  </si>
  <si>
    <t>01_Îles-de-la-Madeleine</t>
  </si>
  <si>
    <t>02 _Gaspésie</t>
  </si>
  <si>
    <t>03_Bas-Saint-Laurent</t>
  </si>
  <si>
    <t>04_Québec</t>
  </si>
  <si>
    <t>05_Charlevoix</t>
  </si>
  <si>
    <t>06_Chaudières-Appalaches</t>
  </si>
  <si>
    <t>07_Mauricie</t>
  </si>
  <si>
    <t>08_Cantons-de-L’Est</t>
  </si>
  <si>
    <t>09_Montérégie</t>
  </si>
  <si>
    <t>10_Lanaudière</t>
  </si>
  <si>
    <t>11_Laurentides</t>
  </si>
  <si>
    <t>12_Montréal</t>
  </si>
  <si>
    <t>13_Outaouais</t>
  </si>
  <si>
    <t>14_Abitibi-Témiscamingue</t>
  </si>
  <si>
    <t>15_Saguenay-Lac-Saint-Jean</t>
  </si>
  <si>
    <t>16_Manicouagan</t>
  </si>
  <si>
    <t>17_Duplessis</t>
  </si>
  <si>
    <t>18_Baie James</t>
  </si>
  <si>
    <t>19_Laval</t>
  </si>
  <si>
    <t>20_Centre-du-Québec</t>
  </si>
  <si>
    <t>21_Nunavik</t>
  </si>
  <si>
    <t>22_Eeyou Istchee</t>
  </si>
  <si>
    <t>Taux  hors QC de la région touristique</t>
  </si>
  <si>
    <t>(MRC) Abitibi (880)</t>
  </si>
  <si>
    <t>(MRC) Abitibi-Ouest (870)</t>
  </si>
  <si>
    <t>(MRC) Acton (480)</t>
  </si>
  <si>
    <t>(MRC) Administration régionale Kativik (992)</t>
  </si>
  <si>
    <t>(MRC) Antoine-Labelle (790)</t>
  </si>
  <si>
    <t>(MRC) Argenteuil (760)</t>
  </si>
  <si>
    <t>(MRC) Arthabaska (390)</t>
  </si>
  <si>
    <t>(MRC) Avignon (60)</t>
  </si>
  <si>
    <t>(MRC) Beauce-Sartigan (290)</t>
  </si>
  <si>
    <t>(MRC) Beauharnois-Salaberry (700)</t>
  </si>
  <si>
    <t>(MRC) Bécancour (380)</t>
  </si>
  <si>
    <t>(MRC) Bellechasse (190)</t>
  </si>
  <si>
    <t>(MRC) Bonaventure (50)</t>
  </si>
  <si>
    <t>(MRC) Brome-Missisquoi (460)</t>
  </si>
  <si>
    <t>(MRC) Caniapiscau (972)</t>
  </si>
  <si>
    <t>(MRC) Charlevoix (160)</t>
  </si>
  <si>
    <t>(MRC) Charlevoix-Est (150)</t>
  </si>
  <si>
    <t>(MRC) Coaticook (440)</t>
  </si>
  <si>
    <t>(MRC) Deux-Montagnes (720)</t>
  </si>
  <si>
    <t>(MRC) Drummond (490)</t>
  </si>
  <si>
    <t>(MRC) Joliette (610)</t>
  </si>
  <si>
    <t>(MRC) Kamouraska (140)</t>
  </si>
  <si>
    <t>(MRC) La Côte-de-Beaupré (210)</t>
  </si>
  <si>
    <t>(MRC) La Côte-de-Gaspé (30)</t>
  </si>
  <si>
    <t>(MRC) La Haute-Côte-Nord (950)</t>
  </si>
  <si>
    <t>(MRC) La Haute-Gaspésie (40)</t>
  </si>
  <si>
    <t>(MRC) La Haute-Yamaska (470)</t>
  </si>
  <si>
    <t>(MRC) La Jacques-Cartier (220)</t>
  </si>
  <si>
    <t>(MRC) La Matanie (80)</t>
  </si>
  <si>
    <t>(MRC) La Matapédia (70)</t>
  </si>
  <si>
    <t>(MRC) La Mitis (90)</t>
  </si>
  <si>
    <t>(MRC) La Nouvelle-Beauce (260)</t>
  </si>
  <si>
    <t>(MRC) La Rivière-du-Nord (750)</t>
  </si>
  <si>
    <t>(MRC) La Vallée-de-la-Gatineau (830)</t>
  </si>
  <si>
    <t>(MRC) La Vallée-du-Richelieu (570)</t>
  </si>
  <si>
    <t>(MRC) Lac-Saint-Jean-Est (930)</t>
  </si>
  <si>
    <t>(MRC) Le Domaine-du-Roy (910)</t>
  </si>
  <si>
    <t>(MRC) Le Fjord-du-Saguenay (942)</t>
  </si>
  <si>
    <t>(MRC) Le Golfe-du-Saint-Laurent (982)</t>
  </si>
  <si>
    <t>(MRC) Le Granit (300)</t>
  </si>
  <si>
    <t>(MRC) Le Haut-Richelieu (560)</t>
  </si>
  <si>
    <t>(MRC) Le Haut-Saint-François (410)</t>
  </si>
  <si>
    <t>(MRC) Le Haut-Saint-Laurent (690)</t>
  </si>
  <si>
    <t>(MRC) Le Rocher-Percé (20)</t>
  </si>
  <si>
    <t>(MRC) Le Val-Saint-François (420)</t>
  </si>
  <si>
    <t>(MRC) Les Appalaches (310)</t>
  </si>
  <si>
    <t>(MRC) Les Basques (110)</t>
  </si>
  <si>
    <t>(MRC) Les Chenaux (372)</t>
  </si>
  <si>
    <t>(MRC) Les Etchemins (280)</t>
  </si>
  <si>
    <t>(MRC) Les Jardins-de-Napierville (680)</t>
  </si>
  <si>
    <t>(MRC) Les Laurentides (780)</t>
  </si>
  <si>
    <t>(MRC) Les Maskoutains (540)</t>
  </si>
  <si>
    <t>(MRC) Les Moulins (640)</t>
  </si>
  <si>
    <t>(MRC) Les Sources (400)</t>
  </si>
  <si>
    <t>(MRC) Lotbinière (330)</t>
  </si>
  <si>
    <t>(MRC) Manicouagan (960)</t>
  </si>
  <si>
    <t>(MRC) Maria-Chapdelaine (920)</t>
  </si>
  <si>
    <t>(MRC) Maskinongé (510)</t>
  </si>
  <si>
    <t>(MRC) Matawinie (620)</t>
  </si>
  <si>
    <t>(MRC) Mékinac (350)</t>
  </si>
  <si>
    <t>(MRC) Memphrémagog (450)</t>
  </si>
  <si>
    <t>(MRC) Minganie (981)</t>
  </si>
  <si>
    <t>(MRC) Montcalm (630)</t>
  </si>
  <si>
    <t>(MRC) Montmagny (180)</t>
  </si>
  <si>
    <t>(MRC) MRC Mirabel (740)</t>
  </si>
  <si>
    <t>(MRC) Nicolet-Yamaska (500)</t>
  </si>
  <si>
    <t>(MRC) Papineau (800)</t>
  </si>
  <si>
    <t>(MRC) Pierre-De Saurel (530)</t>
  </si>
  <si>
    <t>(MRC) Pontiac (840)</t>
  </si>
  <si>
    <t>(MRC) Portneuf (340)</t>
  </si>
  <si>
    <t>(MRC) Rimouski-Neigette (100)</t>
  </si>
  <si>
    <t>(MRC) Rivière-du-Loup (120)</t>
  </si>
  <si>
    <t>(MRC) Robert-Cliche (270)</t>
  </si>
  <si>
    <t>(MRC) Roussillon (670)</t>
  </si>
  <si>
    <t>(MRC) Rouville (550)</t>
  </si>
  <si>
    <t>(MRC) Sept-Rivières (971)</t>
  </si>
  <si>
    <t>(MRC) Témiscamingue (850)</t>
  </si>
  <si>
    <t>(MRC) Témiscouata (130)</t>
  </si>
  <si>
    <t>(MRC) Thérèse-De Blainville (730)</t>
  </si>
  <si>
    <t>(MRC) Vaudreuil-Soulanges (710)</t>
  </si>
  <si>
    <t>Avant le projet :</t>
  </si>
  <si>
    <t xml:space="preserve">Après le projet : </t>
  </si>
  <si>
    <t>Municipalité :</t>
  </si>
  <si>
    <t>MRC :</t>
  </si>
  <si>
    <t>Si votre organisation est un OBL de plus de 100 employés et que vous obtenez une aide financière de 100 000 $ ou plus, vous engagez-vous à implanter un programme d’accès à l’égalité conforme à la Charte des droits et libertés de la personne?</t>
  </si>
  <si>
    <t>Financement du projet – Analyse</t>
  </si>
  <si>
    <t>Mise de fonds minimale requise?</t>
  </si>
  <si>
    <t xml:space="preserve">Total : </t>
  </si>
  <si>
    <t>Précisions :</t>
  </si>
  <si>
    <t xml:space="preserve">Le projet présente une ou des innovations liées au développement durable : </t>
  </si>
  <si>
    <t>Comment ces données sur la provenance des visiteurs ont-elles été recueillies?</t>
  </si>
  <si>
    <t xml:space="preserve">La clientèle hors Québec projetée est : </t>
  </si>
  <si>
    <t xml:space="preserve">Tendance principale : </t>
  </si>
  <si>
    <t>Tendance secondaire :</t>
  </si>
  <si>
    <t xml:space="preserve">Le projet constitue un apport significatif au développement de cette tendance priorisée dans la région. </t>
  </si>
  <si>
    <t xml:space="preserve">Commentaires : </t>
  </si>
  <si>
    <t>Est-ce qu’il s’agit d’une cote attribuée par Kéroul?</t>
  </si>
  <si>
    <t>J'accepte.</t>
  </si>
  <si>
    <t xml:space="preserve">Instructions : </t>
  </si>
  <si>
    <t>S. O., organisme en démarrage</t>
  </si>
  <si>
    <t>Oui, le ratio d’endettement de l’année prévisionnelle 3 est inférieur à celui de l’année prévisionnelle 1.</t>
  </si>
  <si>
    <t>Non, le ratio d'endettement de l’année prévisionnelle 3 est supérieur à celui de l’année prévisionnelle 1.</t>
  </si>
  <si>
    <t xml:space="preserve">Le projet présente une ou des innovations liées au développement durable : </t>
  </si>
  <si>
    <t>Modèle d'affaires</t>
  </si>
  <si>
    <t>Communauté ou nation autochtone reconnue par l'Assemblée nationale</t>
  </si>
  <si>
    <t>Cantons-de-l'Est</t>
  </si>
  <si>
    <t>Plan d'affaires</t>
  </si>
  <si>
    <t>Performance accrue de la gestion de l'eau</t>
  </si>
  <si>
    <t>Performance accrue de la gestion de l'énergie</t>
  </si>
  <si>
    <t>(MRC) D'Autray (520)</t>
  </si>
  <si>
    <t>Main-d'œuvre spécialisée</t>
  </si>
  <si>
    <t>Baie-D'Urfé</t>
  </si>
  <si>
    <t>(MRC) La Vallée-de-l'Or (890)</t>
  </si>
  <si>
    <t>(MRC) L'Assomption (600)</t>
  </si>
  <si>
    <t>(MRC) L'Érable (320)</t>
  </si>
  <si>
    <t>(MRC) Les Collines-de-l'Outaouais (820)</t>
  </si>
  <si>
    <t>Frais d'ouverture et de démarrage</t>
  </si>
  <si>
    <t>(MRC) Les Pays-d'en-Haut (770)</t>
  </si>
  <si>
    <t>(MRC) L'Île-d'Orléans (200)</t>
  </si>
  <si>
    <t>(MRC) L'Islet (170)</t>
  </si>
  <si>
    <t>(MRC) Marguerite-D'Youville (590)</t>
  </si>
  <si>
    <t>Métabetchouan-Lac-à-la-Croix</t>
  </si>
  <si>
    <t>Saint-Adolphe-d'Howard</t>
  </si>
  <si>
    <t>Saint-Adrien-d'Irlande</t>
  </si>
  <si>
    <t>Saint-Christophe-d'Arthabaska</t>
  </si>
  <si>
    <t>Sainte-Christine-d'Auvergne</t>
  </si>
  <si>
    <t>Sainte-Émélie-de-l'Énergie</t>
  </si>
  <si>
    <t>Sainte-Jeanne-d'Arc</t>
  </si>
  <si>
    <t>Saint-Faustin-Lac-Carré</t>
  </si>
  <si>
    <t>Saint-Lin-Laurentides</t>
  </si>
  <si>
    <t>Saint-Onésime-d'Ixworth</t>
  </si>
  <si>
    <t>Saint-Paul-d'Abbotsford</t>
  </si>
  <si>
    <t>Saint-Roch-de-l'Achigan</t>
  </si>
  <si>
    <t>Saint-Théodore-d'Acton</t>
  </si>
  <si>
    <t>Val-d'Or</t>
  </si>
  <si>
    <t>À l’année</t>
  </si>
  <si>
    <t>Ne s’applique pas</t>
  </si>
  <si>
    <t>Oui, je m’y engage</t>
  </si>
  <si>
    <t>Accès à l’égalité</t>
  </si>
  <si>
    <t>Un programme d’accès est déjà en place</t>
  </si>
  <si>
    <t>Ne s’applique pas, l’organisation n’est pas un OBL et/ou ne demande pas une aide de 100 000 $ ou plus</t>
  </si>
  <si>
    <t>Prêt gouvernemental – Contribution remboursable</t>
  </si>
  <si>
    <t>FPEC – Prog. Financement petite entreprise</t>
  </si>
  <si>
    <t>Prêt – PADAT</t>
  </si>
  <si>
    <t>Garantie de prêt – PADAT</t>
  </si>
  <si>
    <t>Subvention – PADAT</t>
  </si>
  <si>
    <t>Filaction – Fonds Tourisme PME</t>
  </si>
  <si>
    <t>MTO – Autre</t>
  </si>
  <si>
    <t>MTO – PAET (Kéroul)</t>
  </si>
  <si>
    <t>Ayer’s Cliff</t>
  </si>
  <si>
    <t>Campbell’s Bay</t>
  </si>
  <si>
    <t>Contrecœur</t>
  </si>
  <si>
    <t>Gouvernement régional d’Eeyou Istchee Baie-James</t>
  </si>
  <si>
    <t>Kinnear’s Mills</t>
  </si>
  <si>
    <t>La Visitation-de-l’Île-Dupas</t>
  </si>
  <si>
    <t>L’Ancienne-Lorette</t>
  </si>
  <si>
    <t>L’Ange-Gardien</t>
  </si>
  <si>
    <t>L’Anse-Saint-Jean</t>
  </si>
  <si>
    <t>L’Ascension</t>
  </si>
  <si>
    <t>L’Ascension-de-Notre-Seigneur</t>
  </si>
  <si>
    <t>L’Ascension-de-Patapédia</t>
  </si>
  <si>
    <t>L’Assomption</t>
  </si>
  <si>
    <t>L’Avenir</t>
  </si>
  <si>
    <t>L’Épiphanie</t>
  </si>
  <si>
    <t>L’Île-Cadieux</t>
  </si>
  <si>
    <t>L’Île-d'Anticosti</t>
  </si>
  <si>
    <t>L’Île-Dorval</t>
  </si>
  <si>
    <t>L’Île-du-Grand-Calumet</t>
  </si>
  <si>
    <t>L’Île-Perrot</t>
  </si>
  <si>
    <t>L’Isle-aux-Allumettes</t>
  </si>
  <si>
    <t>L’Isle-aux-Coudres</t>
  </si>
  <si>
    <t>L’Islet</t>
  </si>
  <si>
    <t>L’Isle-Verte</t>
  </si>
  <si>
    <t>Notre-Dame-de-l’Île-Perrot</t>
  </si>
  <si>
    <t>Saint-André-d’Argenteuil</t>
  </si>
  <si>
    <t>Saint-Antoine-de-l’Isle-aux-Grues</t>
  </si>
  <si>
    <t>Saint-Damase-de-L’Islet</t>
  </si>
  <si>
    <t>Sainte-Brigide-d’Iberville</t>
  </si>
  <si>
    <t>Sainte-Sophie-d’Halifax</t>
  </si>
  <si>
    <t>Saint-Eugène-d’Argentenay</t>
  </si>
  <si>
    <t>Saint-Félix-d’Otis</t>
  </si>
  <si>
    <t>Saint-François-d’Assise</t>
  </si>
  <si>
    <t>Saint-François-de-l’Île-d'Orléans</t>
  </si>
  <si>
    <t>Saint-Jean-de-l’Île-d'Orléans</t>
  </si>
  <si>
    <t>Saint-Laurent-de-l’Île-d’Orléans</t>
  </si>
  <si>
    <t>Saint-Léonard-d’Aston</t>
  </si>
  <si>
    <t>Saint-Nazaire-d’Acton</t>
  </si>
  <si>
    <t>Saint-Mathieu-d’Harricana</t>
  </si>
  <si>
    <t>Saint-Norbert-d’Arthabaska</t>
  </si>
  <si>
    <t>Saint-Paul-de-l’Île-aux-Noix</t>
  </si>
  <si>
    <t>Saint-Pierre-de-l’Île-d’Orléans</t>
  </si>
  <si>
    <t>Gaspésie–Îles-de-la-Madeleine</t>
  </si>
  <si>
    <t>Activités d’adrénaline</t>
  </si>
  <si>
    <t>Congrès et réunions d’affaires</t>
  </si>
  <si>
    <t>Développe et enrichit l’offre d'une route ou d’un circuit maritime ou terrestre qui met en valeur le potentiel touristique du Saint-Laurent</t>
  </si>
  <si>
    <t>Diversifie l’offre touristique d’une route, d’un itinéraire ou d'un circuit mettant en valeur ces produits</t>
  </si>
  <si>
    <t>Expédition d’aventure</t>
  </si>
  <si>
    <t>Recherche d’authenticité</t>
  </si>
  <si>
    <t>Participation de la communauté locale à l’expérience</t>
  </si>
  <si>
    <t>Réduction des nuisances et de l’empreinte environnementale locale</t>
  </si>
  <si>
    <t>Frais d’administration</t>
  </si>
  <si>
    <t>États financiers prévisionnels sur trois (3) ans de l’organisation à la suite de la réalisation du projet.</t>
  </si>
  <si>
    <t>L’organisation a bénéficié ou bénéficie de l’accompagnement d’un expert ou d’un partenaire dans sa démarche de développement durable.</t>
  </si>
  <si>
    <t xml:space="preserve">Le projet est-il admissible? </t>
  </si>
  <si>
    <t>Votre organisation est-elle légalement constituée en vertu des lois du gouvernement du Québec ou du gouvernement du Canada, et fait-elle affaire au Québec?</t>
  </si>
  <si>
    <t xml:space="preserve">Votre organisation a-t-elle respecté, le cas échéant, ses engagements envers l’ATR, le ministère du Tourisme ou tout autre partenaire du programme lors de l’attribution d’une précédente subvention? </t>
  </si>
  <si>
    <t xml:space="preserve">Si vous opérez un établissement d’hébergement touristique, respectez-vous les lois et règlements en vigueur concernant ce type d’établissement et détenez-vous un numéro d’enregistrement? </t>
  </si>
  <si>
    <t>Avez-vous pris connaissance de la règle d’adjudication des contrats pour les projets subventionnés et vous engagez-vous à procéder par appel d’offres public pour l’adjudication de contrat de construction de 100 000 $ et plus?</t>
  </si>
  <si>
    <t>Avez-vous vérifié si vous êtes assujetti à la Politique d’intégration des arts à l’architecture (s’applique aux projets de construction de 150 000 $ et plus)?</t>
  </si>
  <si>
    <t>Si votre organisme est un OBL de plus de 100 employés et que vous obtenez une aide financière de 100 000 $ ou plus, vous engagez-vous à implanter un programme d’accès à l’égalité conforme à la Charte des droits et libertés de la personne?</t>
  </si>
  <si>
    <r>
      <t xml:space="preserve">EPRTNT </t>
    </r>
    <r>
      <rPr>
        <sz val="18"/>
        <color theme="3"/>
        <rFont val="Calibri Light (En-têtes)"/>
      </rPr>
      <t>–</t>
    </r>
    <r>
      <rPr>
        <sz val="18"/>
        <color theme="3"/>
        <rFont val="Calibri Light"/>
        <family val="2"/>
        <scheme val="major"/>
      </rPr>
      <t xml:space="preserve"> Attraits, Activités et Équipements</t>
    </r>
  </si>
  <si>
    <r>
      <t xml:space="preserve">Admissibilité du demandeur </t>
    </r>
    <r>
      <rPr>
        <b/>
        <sz val="15"/>
        <color theme="3"/>
        <rFont val="Calibri (Corps)"/>
      </rPr>
      <t>–</t>
    </r>
    <r>
      <rPr>
        <b/>
        <sz val="15"/>
        <color theme="3"/>
        <rFont val="Calibri"/>
        <family val="2"/>
        <scheme val="minor"/>
      </rPr>
      <t xml:space="preserve"> Autoévaluation</t>
    </r>
  </si>
  <si>
    <t>Admissibilité du projet – Autoévaluation</t>
  </si>
  <si>
    <t xml:space="preserve">Le projet présente-t-il la mise de fonds minimale requise? </t>
  </si>
  <si>
    <t xml:space="preserve">Le cumul des aides gouvernementales demandées est-il respecté?
</t>
  </si>
  <si>
    <t>Le projet ne peut pas être constitué d’une majorité de coûts liés à la mise à niveau, l’entretien ou le remplacement des infrastructures ou équipements existants. 
Est-ce que la demande respecte cette condition?</t>
  </si>
  <si>
    <t>Disposez-vous des documents exigés pour le dépôt de la demande ?</t>
  </si>
  <si>
    <t>Plan d’affaires complet du projet, incluant la liste des autorisations, attestations, certificats ou permis à obtenir en lien avec le projet.</t>
  </si>
  <si>
    <t>Résolution du conseil d’administration (ou l’équivalent) mandatant le signataire de la demande d’aide financière à ce programme et tout document pertinent à la demande.</t>
  </si>
  <si>
    <t>Courriel du ministère de la Culture et des Communications indiquant si le projet est assujetti à la Politique d’intégration des arts à l’architecture et à l’environnement des bâtiments et des sites gouvernementaux et publics.</t>
  </si>
  <si>
    <t>Confirmation des partenaires financiers, si disponible.</t>
  </si>
  <si>
    <t>Si applicable, un certificat ou une certification autochtone permettant de reconnaître le statut autochtone de l’OBL, de l’OBNL ou de la coopérative (cela permet de déterminer le taux d’aide).</t>
  </si>
  <si>
    <t>Vous engagez-vous à produire les documents exigés pour la reddition de compte?</t>
  </si>
  <si>
    <t>EPRTNT – Attraits, Activités et Équipements</t>
  </si>
  <si>
    <t>Nom de l’organisation</t>
  </si>
  <si>
    <t>Courriel de l’organisation</t>
  </si>
  <si>
    <t>Si oui, le demandeur est non admissible à l’EPRTNT.</t>
  </si>
  <si>
    <t>Le demandeur est répertorié non conforme au processus de francisation de l’Office québécois de la langue française.</t>
  </si>
  <si>
    <t>No TPS</t>
  </si>
  <si>
    <t>No TVQ</t>
  </si>
  <si>
    <t>Le demandeur est légalement constitué en vertu des lois du gouvernement du Québec ou du gouvernement du Canada, et fait affaire au Québec.</t>
  </si>
  <si>
    <t>Le numéro d’entreprise (NEQ) est en vigueur.</t>
  </si>
  <si>
    <t>Fin d'année financière</t>
  </si>
  <si>
    <t>Le demandeur a respecté, le cas échéant, ses engagements envers l’ATR, le MTO et les partenaires du programme lors de l’attribution d’une précédente subvention.</t>
  </si>
  <si>
    <t xml:space="preserve">Regroupement de demandeurs, précisez ici : </t>
  </si>
  <si>
    <t>Si le demandeur opère un établissement d’hébergement touristique, il respecte les lois et règlements en vigueur concernant le type d’établissement et il détient un numéro d’enregistrement valide.</t>
  </si>
  <si>
    <t xml:space="preserve">Numéro d’enregistrement validé : </t>
  </si>
  <si>
    <t>Cette réponse n’affecte pas l’admissibilité du demandeur.</t>
  </si>
  <si>
    <t>Portrait de l’organisation</t>
  </si>
  <si>
    <t>Commentaires et précisions sur l’organisation</t>
  </si>
  <si>
    <t>Période d’ouverture annuelle</t>
  </si>
  <si>
    <t>Historique de l’organisation</t>
  </si>
  <si>
    <t>Est-ce que votre organisation offre des activités de tourisme de nature et d’aventure?</t>
  </si>
  <si>
    <t>Date de création de l’entreprise</t>
  </si>
  <si>
    <t>L’organisation a-t-elle plus de 100 employés?</t>
  </si>
  <si>
    <t>Est-ce que votre organisme offre des services d’hébergement?</t>
  </si>
  <si>
    <t>no d'enregistrement</t>
  </si>
  <si>
    <t xml:space="preserve">Mission de l’organisation </t>
  </si>
  <si>
    <t>Nombre de mois/années en activité</t>
  </si>
  <si>
    <t>ET (s’il y a lieu)</t>
  </si>
  <si>
    <t>L'organisation est-elle admissible à l'EPRTNT?</t>
  </si>
  <si>
    <t>EPRTNT – ANALYSE</t>
  </si>
  <si>
    <t>Admissibilité – Date de réalisation du projet</t>
  </si>
  <si>
    <t>Règles gouvernementales d’attribution</t>
  </si>
  <si>
    <t xml:space="preserve">Commentaires et notes sur le projet : </t>
  </si>
  <si>
    <r>
      <t xml:space="preserve">Adresse du PROJET                  </t>
    </r>
    <r>
      <rPr>
        <sz val="10"/>
        <color theme="3"/>
        <rFont val="Calibri"/>
        <family val="2"/>
        <scheme val="minor"/>
      </rPr>
      <t>Si différente de l’adresse de l’organisme</t>
    </r>
  </si>
  <si>
    <r>
      <t>Admissibilité des éléments financiers (Consulter l'onglet Montage financier)</t>
    </r>
    <r>
      <rPr>
        <b/>
        <sz val="10"/>
        <color theme="3"/>
        <rFont val="Calibri"/>
        <family val="2"/>
        <scheme val="minor"/>
      </rPr>
      <t xml:space="preserve">      </t>
    </r>
    <r>
      <rPr>
        <b/>
        <sz val="8"/>
        <color theme="3"/>
        <rFont val="Calibri"/>
        <family val="2"/>
        <scheme val="minor"/>
      </rPr>
      <t xml:space="preserve">   
 *** Évaluation préliminaire  à revérifier à l'analyse selon les coûts admissibles du projet.</t>
    </r>
  </si>
  <si>
    <t>Titre du projet :</t>
  </si>
  <si>
    <t>Description du projet :</t>
  </si>
  <si>
    <t>Principal produit ou service touristique ciblé par le projet :</t>
  </si>
  <si>
    <t>Autre, précisez :</t>
  </si>
  <si>
    <t>Code postal :</t>
  </si>
  <si>
    <t>Adresse :</t>
  </si>
  <si>
    <t>Région touristique :</t>
  </si>
  <si>
    <t>Région administrative :</t>
  </si>
  <si>
    <t>Circonscription électorale :</t>
  </si>
  <si>
    <t xml:space="preserve">Date de début du projet : </t>
  </si>
  <si>
    <t>Date prévue de fin du projet :</t>
  </si>
  <si>
    <t xml:space="preserve">Le projet présente une majorité de coûts liés à la mise à niveau, l’entretien ou le remplacement des infrastructures ou équipements existants. </t>
  </si>
  <si>
    <t>Avez-vous pris connaissance de la règle d’adjudication des contrats pour les projets subventionnés et vous engagez-vous à procéder par appel d’offres public pour l’adjudication de contrat de construction de 100 000 $ et plus?</t>
  </si>
  <si>
    <t>Avez-vous soumis votre projet au ministère de la Culture et des Communications afin de savoir s’il est assujetti ou non à la Politique d’intégration des arts à l’architecture et à l’environnement des bâtiments et des sites gouvernementaux et publics?</t>
  </si>
  <si>
    <t>Le promoteur a pris connaissance des règles d’adjudication de contrats pour les projets subventionnés et il s'est engagé à les respecter.</t>
  </si>
  <si>
    <t>Le promoteur est assujetti à la Politique d’intégration des arts à l’architecture et a transmis l’information requise avec sa demande.</t>
  </si>
  <si>
    <t>Le promoteur est un OBL de plus de 100 employés et s’il obtient une aide financière de 100 000 $ ou plus, il s’engage à implanter un programme d’accès à l’égalité conforme à la Charte des droits et libertés de la personne.</t>
  </si>
  <si>
    <t xml:space="preserve">Si une aide financière est consentie au projet, les documents suivants seront requis pour obtenir le premier versement : </t>
  </si>
  <si>
    <t xml:space="preserve">Le promoteur a transmis l’ensemble des documents obligatoires : </t>
  </si>
  <si>
    <t>Le promoteur a pris connaissance des documents requis lors de la reddition de compte et, s’il obtient une aide financière, il s'engage à les transmettre.</t>
  </si>
  <si>
    <t>Montage financier – Coûts du projet</t>
  </si>
  <si>
    <t xml:space="preserve">Montage financier – Analyse </t>
  </si>
  <si>
    <t>Montage financier – Financement du projet</t>
  </si>
  <si>
    <t>Compléments d’information</t>
  </si>
  <si>
    <t>Respect des règles d’attribution du programme</t>
  </si>
  <si>
    <t xml:space="preserve"> Note d’analyse (préciser les coûts NA)</t>
  </si>
  <si>
    <t>EPRTNT – ANALYSE ATR</t>
  </si>
  <si>
    <t>Politique d’intégration des arts à l’architecture</t>
  </si>
  <si>
    <t>Précisions 
(ex. : programme)</t>
  </si>
  <si>
    <t>Type d’aide</t>
  </si>
  <si>
    <t xml:space="preserve">Pourcentage maximal d’aide  </t>
  </si>
  <si>
    <t xml:space="preserve">Coût total du projet : </t>
  </si>
  <si>
    <t xml:space="preserve">Coût total admissible du projet : </t>
  </si>
  <si>
    <t xml:space="preserve">Total du financement : </t>
  </si>
  <si>
    <t xml:space="preserve">Aide demandée à l’EPRNT : </t>
  </si>
  <si>
    <t>Pourcentage des coûts admissibles de l’EPRTNT :</t>
  </si>
  <si>
    <t xml:space="preserve">La demande respecte les règles d’attribution du programme </t>
  </si>
  <si>
    <t>Si la réponse est négative le projet est inadmissible.</t>
  </si>
  <si>
    <t xml:space="preserve">Total des coûts de consctruction, d’infrastructures et d’aménagements : </t>
  </si>
  <si>
    <t>Si la réponse est supérieure à 100 000 $, s’assurer que le promoteur s’est officiellement engagé à procéder à un appel d'offres public.</t>
  </si>
  <si>
    <t>Cumul des aides gouvernementales :</t>
  </si>
  <si>
    <t xml:space="preserve">La demande respecte le cumul d'aide maximal : </t>
  </si>
  <si>
    <t xml:space="preserve">Pertinence du projet – Objectifs du projet </t>
  </si>
  <si>
    <t xml:space="preserve">Innovation – Analyse </t>
  </si>
  <si>
    <t>Quel est le principal objectif visé (ou quels sont les principaux objectifs visés) par votre organisation dans la réalisation du projet?</t>
  </si>
  <si>
    <t xml:space="preserve">Le projet s’inscrit-il dans les priorités régionales de développement touristique? </t>
  </si>
  <si>
    <t xml:space="preserve">Laquelle ou lesquelles? Précisez pourquoi : </t>
  </si>
  <si>
    <t>Le projet présenté s’inscrit-il dans la mission de l’organisation présentée à l’onglet précédent?</t>
  </si>
  <si>
    <t xml:space="preserve">Avez-vous profité des services offerts par l’une des organisations suivantes pour l’élaboration du projet?  </t>
  </si>
  <si>
    <t>Si le projet présente une dimension « interprétation autochtone », est-ce que l’organisation est accompagnée par Tourisme autochtone Québec?</t>
  </si>
  <si>
    <t xml:space="preserve">Le projet permettra-t-il de diversifier l’offre touristique existante dans la région? </t>
  </si>
  <si>
    <t>Le projet permettra-t-il de prolonger la visite et de générer des nuitées?</t>
  </si>
  <si>
    <r>
      <t>Le projet permettra-t-il de prolonger la saison touristique dans la région? 
*</t>
    </r>
    <r>
      <rPr>
        <i/>
        <sz val="11"/>
        <rFont val="Calibri"/>
        <family val="2"/>
        <scheme val="minor"/>
      </rPr>
      <t>Voir l’onglet « Demandeur période d'ouverture avant et après projet ».</t>
    </r>
  </si>
  <si>
    <t xml:space="preserve">Le projet a-t-il été élaboré avec le soutien d’une ATR, d’une ATS ou d’une autre organisation? </t>
  </si>
  <si>
    <t>Nommez les organisations :</t>
  </si>
  <si>
    <t>Précisez les services reçus :</t>
  </si>
  <si>
    <t xml:space="preserve">À quelle échelle le projet se démarquera-t-il de la concurrence et des offres existantes? </t>
  </si>
  <si>
    <t>Dans le secteur d’activité du projet</t>
  </si>
  <si>
    <t xml:space="preserve">Commentaires et précisions :  </t>
  </si>
  <si>
    <t>Le projet sera-t-il innovant dans une ou plusieurs des catégories suivantes?</t>
  </si>
  <si>
    <t xml:space="preserve">Le projet ne présente aucune composante innovante : </t>
  </si>
  <si>
    <t xml:space="preserve">L’ATR considère que le projet comporte une ou des composantes innovantes qui ont un effet direct sur : </t>
  </si>
  <si>
    <t>l’organisation</t>
  </si>
  <si>
    <t>Autre type d’innovation (précisez) :</t>
  </si>
  <si>
    <t>le visiteur</t>
  </si>
  <si>
    <t xml:space="preserve">les entreprises touristiques </t>
  </si>
  <si>
    <t xml:space="preserve">L’innovation proposée par l’entreprise correspond aux situations listées ci-dessous : </t>
  </si>
  <si>
    <r>
      <rPr>
        <b/>
        <sz val="11"/>
        <rFont val="Calibri"/>
        <family val="2"/>
        <scheme val="minor"/>
      </rPr>
      <t>Pour chacune des catégories sélectionnées</t>
    </r>
    <r>
      <rPr>
        <sz val="11"/>
        <rFont val="Calibri"/>
        <family val="2"/>
        <scheme val="minor"/>
      </rPr>
      <t xml:space="preserve">, veuillez décrire l’innovation et démontrer la présence d’un avantage déterminant par rapport aux solutions existantes sur le marché ou au secteur d’activité. </t>
    </r>
  </si>
  <si>
    <t>Le projet présente une ou des innovations (en développement durable ou autre) qui seront développées en collaboration avec d’autres organisations.</t>
  </si>
  <si>
    <t>Le projet présente une ou des innovations (en développement durable ou autre) qui  pourront être partagées ou être mises à profit pour bénéficier à d’autres organisations.</t>
  </si>
  <si>
    <t xml:space="preserve">L’une de ces innovations sera-t-elle développée en collaboration avec d’autres organisations touristiques dans la région (qui en bénéficieront aussi)? </t>
  </si>
  <si>
    <t xml:space="preserve">Si oui, laquelle : </t>
  </si>
  <si>
    <t xml:space="preserve">L’une de ces innovations pourra-t-elle être partagée ou être mise à profit pour bénéficier à d’autres organisations touristiques? </t>
  </si>
  <si>
    <t xml:space="preserve">Si oui, quels types d’organisations? </t>
  </si>
  <si>
    <t>Comment sera-t-elle partagée?</t>
  </si>
  <si>
    <t>Taux de la région touristique de XYZ</t>
  </si>
  <si>
    <t>Retombées du projet – Emploi</t>
  </si>
  <si>
    <t xml:space="preserve">Pour les deux dernières années complètes d’activité, indiquez le nombre de personnes qui travaillaient au sein de l’organisation : </t>
  </si>
  <si>
    <t>Le projet permet le maintien ou la création d’emplois de qualité.</t>
  </si>
  <si>
    <t>Nbre à temps complet 
(30 h et plus/semaine)</t>
  </si>
  <si>
    <t>Nbre à temps partiel 
(moins de 30 h/semaine)</t>
  </si>
  <si>
    <t>L’organisation a adopté des pratiques de gestion des ressources humaines socialement responsables.</t>
  </si>
  <si>
    <t xml:space="preserve">Ces pratiques de gestion des ressources humaines socialement responsables sont appuyées par une ou des pièces justificatives. </t>
  </si>
  <si>
    <t xml:space="preserve">Pour les deux années qui suivront la fin du projet, indiquez le nombre de personnes qui travailleront au sein de l’organisation : </t>
  </si>
  <si>
    <r>
      <t xml:space="preserve">L’organisation a-t-elle adopté des pratiques de gestion des ressources humaines socialement responsables? 
</t>
    </r>
    <r>
      <rPr>
        <sz val="11"/>
        <rFont val="Calibri"/>
        <family val="2"/>
        <scheme val="minor"/>
      </rPr>
      <t xml:space="preserve">
**Cochez les énoncés applicables et joignez à votre demande d’aide financière les documents (si disponibles) qui témoignent de l’engagement de l’organisation dans une telle démarche. </t>
    </r>
  </si>
  <si>
    <t>L’organisation a mis en place un processus visant le perfectionnement et la progression des employés dans l'entreprise.</t>
  </si>
  <si>
    <t>L’organisation participe à un programme d’intégration à l’emploi (ex. : personne à mobilité réduite, personnes immigrantes, etc.).</t>
  </si>
  <si>
    <t>L’organisation propose des conditions de travail qui favorisent la conciliation travail-famille (ex. : soutien concret au télétravail).</t>
  </si>
  <si>
    <t>L’organisation a adopté une politique d’égalité entre les sexes.</t>
  </si>
  <si>
    <t>L’organisation dispose d’une politique salariale et d’avantages sociaux concurrentiels.</t>
  </si>
  <si>
    <t>L’organisation dispose d’un plan d’attraction et de rétention de la main-d’œuvre.</t>
  </si>
  <si>
    <t xml:space="preserve">Autre (précisez) : </t>
  </si>
  <si>
    <t>Retombées du projet – Achalandage</t>
  </si>
  <si>
    <t>Retombées du projet – Achalandage – Analyse</t>
  </si>
  <si>
    <t>Pour les deux dernières années complètes d’activité, indiquez le nombre de visiteurs selon leur provenance.</t>
  </si>
  <si>
    <t>Le projet s’adresse à une clientèle (provenance des visiteurs) ciblée par les démarches de promotion touristique de l’ATR.</t>
  </si>
  <si>
    <t>Le plan marketing de l’organisme cible les marchés et les clientèles mentionnés dans le formulaire du demandeur.</t>
  </si>
  <si>
    <t>L’organisation a réalisé une planification marketing ou une étude de marché en lien avec son projet.</t>
  </si>
  <si>
    <t>L’organisation travaille en collaboration avec un ou des acteurs de développement touristique dans ses actions de marketing.</t>
  </si>
  <si>
    <t>L’achalandage projeté est appuyé par des actions de promotion ciblant les marchés visés.</t>
  </si>
  <si>
    <t>L’achalandage projeté est réaliste et respecte la capacité d’accueil de l’organisation pour assurer la qualité de l’expérience touristique du visiteur.</t>
  </si>
  <si>
    <t>Année 2 : Pourcentage de la clientèle hors Québec</t>
  </si>
  <si>
    <t xml:space="preserve">Pour les deux années qui suivront la fin du projet, indiquez le nombre de visiteurs selon leur provenance. </t>
  </si>
  <si>
    <t xml:space="preserve">Expliquez vos projections et les moyens utilisés (si ces documents sont disponibles, joindre aussi votre stratégie marketing et/ou votre étude de marché, ou préciser la section de votre plan d’affaires en lien avec la question) : </t>
  </si>
  <si>
    <t>Quelles sont les principales clientèles visées par le projet?</t>
  </si>
  <si>
    <t xml:space="preserve">Au besoin, précisez : </t>
  </si>
  <si>
    <t xml:space="preserve">L’organisation réalise-t-elle des actions de promotion collective avec : </t>
  </si>
  <si>
    <t xml:space="preserve">une association touristique régionale (ATR)? Précisez : </t>
  </si>
  <si>
    <t xml:space="preserve">une association touristique sectorielle (ATS)? Précisez : </t>
  </si>
  <si>
    <t>l’Alliance de l'industrie touristique du Québec?</t>
  </si>
  <si>
    <t xml:space="preserve">d’autres partenaires touristiques? Précisez : </t>
  </si>
  <si>
    <t>aucune action collective?</t>
  </si>
  <si>
    <t xml:space="preserve">Précisez la nature de ces actions et/ou joindre un document détaillant les actions de promotion collectives relatives au projet. </t>
  </si>
  <si>
    <t>Nouvelles tendances – Analyse</t>
  </si>
  <si>
    <t>Le projet s’inscrit-il dans une nouvelle tendance touristique?  Si oui, indiquer la principale tendance dans laquelle s’inscrit le projet et, s’il y a lieu, la tendance secondaire.</t>
  </si>
  <si>
    <t xml:space="preserve">Le projet s’inscrit dans les tendances en tourisme identifiées par l’organisation : </t>
  </si>
  <si>
    <t>Tendance principale :</t>
  </si>
  <si>
    <t>Tendance secondaire :</t>
  </si>
  <si>
    <r>
      <rPr>
        <b/>
        <sz val="11"/>
        <rFont val="Calibri"/>
        <family val="2"/>
        <scheme val="minor"/>
      </rPr>
      <t>Pour chacune des catégories sélectionnées</t>
    </r>
    <r>
      <rPr>
        <sz val="11"/>
        <rFont val="Calibri"/>
        <family val="2"/>
        <scheme val="minor"/>
      </rPr>
      <t xml:space="preserve">, veuillez préciser en quoi le projet s’inscrit dans cette nouvelle tendance.  </t>
    </r>
  </si>
  <si>
    <t>Le projet s’inscrit dans une tendance en tourisme priorisée par la région.</t>
  </si>
  <si>
    <t xml:space="preserve">Est-ce que l’organisation s’est engagée dans une démarche structurée de développement durable? </t>
  </si>
  <si>
    <t>L’organisation est engagée dans une démarche structurée de développement durable.</t>
  </si>
  <si>
    <t xml:space="preserve">*Cochez les énoncés applicables et joindre les documents qui témoignent de l’engagement de l’organisation dans une telle démarche, si disponibles. </t>
  </si>
  <si>
    <t>L’organisation a mis en place des outils qui lui permettront de mesurer ses engagements ou objectifs en développement durable.</t>
  </si>
  <si>
    <t>L’organisation a mis en place une ou des démarches concrètes pour obtenir l’appui et la participation d’acteurs locaux et régionaux.</t>
  </si>
  <si>
    <t>L’organisation démontre qu’elle bénéficie de l’appui et la participation d’acteurs locaux et régionaux dans la réalisation de son projet.</t>
  </si>
  <si>
    <t>L’organisation privilégie l’économie locale.</t>
  </si>
  <si>
    <t xml:space="preserve">L’organisation a mis en place une ou des mesures visant la diminution des conséquences environnementales de son projet (mesure écoresponsable). </t>
  </si>
  <si>
    <r>
      <t xml:space="preserve">Accompagnement par un expert et/ou par un partenaire du réseau (ex. : ATR, ATS). Veuillez indiquer le nom de l’expert et/ou du partenaire fournissant cet accompagnement dans la section </t>
    </r>
    <r>
      <rPr>
        <i/>
        <sz val="11"/>
        <rFont val="Calibri"/>
        <family val="2"/>
        <scheme val="minor"/>
      </rPr>
      <t>Précisions sur les éléments sélectionnés</t>
    </r>
    <r>
      <rPr>
        <sz val="11"/>
        <rFont val="Calibri"/>
        <family val="2"/>
        <scheme val="minor"/>
      </rPr>
      <t xml:space="preserve">. </t>
    </r>
  </si>
  <si>
    <t>Reddition de comptes transparente sur ses engagements en développement durable (ex. : bilan des mesures implantées et des résultats obtenus).</t>
  </si>
  <si>
    <t xml:space="preserve">Précisions sur les éléments sélectionnés : </t>
  </si>
  <si>
    <t xml:space="preserve">Est-ce que le projet met en place une ou des mesures favorisant : </t>
  </si>
  <si>
    <t xml:space="preserve">une gestion écoresponsable des ressources (ex. : matières premières, matières résiduelles, énergie, eau, etc.)? </t>
  </si>
  <si>
    <t xml:space="preserve">la mobilité durable, comme le transport actif (ex. : marche, vélo, etc.), le transport collectif (ex. : covoiturage, autobus, etc.) ou électrique (ex. : bornes de recharge, etc.)? </t>
  </si>
  <si>
    <t>l’adaptation aux changements climatiques?</t>
  </si>
  <si>
    <t xml:space="preserve">la préservation et la mise en valeur de l’environnement naturel et de la biodiversité? </t>
  </si>
  <si>
    <t>d’autres composantes écoresponsables? (Précisez dans la section Précisions sur les éléments sélectionnés.)</t>
  </si>
  <si>
    <t>aucune mesure écoresponsable?</t>
  </si>
  <si>
    <t xml:space="preserve">Le projet privilégie-t-il l’économie locale? Le projet : </t>
  </si>
  <si>
    <t>*Cochez les énoncés applicables et joindre les pièces justificatives à votre demande, si disponibles.</t>
  </si>
  <si>
    <t>favorise l’approvisionnement local auprès de producteurs et fournisseurs locaux ou régionaux;</t>
  </si>
  <si>
    <t>met en valeur des savoir-faire ou les produits locaux et régionaux;</t>
  </si>
  <si>
    <t>valorise la préservation et la mise en valeur du patrimoine culturel;</t>
  </si>
  <si>
    <t>valorise d’autres aspects (précisez);</t>
  </si>
  <si>
    <t>ne compte aucun aspect lié à l'économie locale.</t>
  </si>
  <si>
    <t>Le projet bénéficie-t-il de l’appui et de la participation d’acteurs locaux et régionaux?</t>
  </si>
  <si>
    <t>Le projet suscite la collaboration, la concertation ou les partenariats avec des acteurs locaux ou régionaux, au-delà de l’approvisionnement en produits ou services.</t>
  </si>
  <si>
    <t>Le projet est une composante d’une stratégie ou d’un plan de développement régional.</t>
  </si>
  <si>
    <t>Le projet a reçu l’appui concret d’acteurs locaux et régionaux.</t>
  </si>
  <si>
    <t>Le projet ne bénéficie ni de l’appui ni de la participation d’acteurs locaux et régionaux.</t>
  </si>
  <si>
    <t>Impact du projet – Accessibilité</t>
  </si>
  <si>
    <t xml:space="preserve"> Accessibilité – Analyse  </t>
  </si>
  <si>
    <t>Veuillez qualifier l’accessibilité pour les personnes à capacités physiques restreintes dans l’ORGANISATION :</t>
  </si>
  <si>
    <t>La cote d’accessibilité, accessible ou partiellement accessible, est attribuée par Kéroul.</t>
  </si>
  <si>
    <t>L’organisation sera plus accessible et inclusive à la suite de la réalisation du projet.</t>
  </si>
  <si>
    <t>L’organisation a fait preuve d’ingéniosité pour adapter le projet aux personnes à capacités physiques restreintes (selon son domaine d’activité).</t>
  </si>
  <si>
    <t>S. O., organisation en démarrage</t>
  </si>
  <si>
    <t>Oui, il s’agit d’une classification réalisée par Kéroul</t>
  </si>
  <si>
    <t>Non, l’organisation n’a jamais été classifiée par Keroul</t>
  </si>
  <si>
    <t>À la suite de la réalisation du PROJET, quel sera le niveau d’accessibilité pour les personnes à capacités physiques restreintes?</t>
  </si>
  <si>
    <t xml:space="preserve">Si le projet permet d’améliorer l’accessibilité de l’organisation, précisez la démarche et les moyens utilisés à cet effet. </t>
  </si>
  <si>
    <r>
      <t xml:space="preserve">Date de début
</t>
    </r>
    <r>
      <rPr>
        <sz val="10"/>
        <rFont val="Calibri"/>
        <family val="2"/>
        <scheme val="minor"/>
      </rPr>
      <t>année/mois/jour</t>
    </r>
  </si>
  <si>
    <r>
      <t xml:space="preserve">Date de fin
</t>
    </r>
    <r>
      <rPr>
        <sz val="12"/>
        <rFont val="Calibri"/>
        <family val="2"/>
        <scheme val="minor"/>
      </rPr>
      <t>année/mois/jour</t>
    </r>
    <r>
      <rPr>
        <b/>
        <sz val="12"/>
        <rFont val="Calibri"/>
        <family val="2"/>
        <scheme val="minor"/>
      </rPr>
      <t xml:space="preserve"> </t>
    </r>
  </si>
  <si>
    <t>Analyse de l’échéancier</t>
  </si>
  <si>
    <t xml:space="preserve">Le projet présente-t-il un échéancier réaliste considérant le montage financier, la nature du projet et son ampleur? </t>
  </si>
  <si>
    <t>Je, soussigné(e),</t>
  </si>
  <si>
    <t xml:space="preserve">déclare que les renseignements fournis dans cette demande et les documents joints sont complets et véridiques. Je m’engage à fournir aux représentants de </t>
  </si>
  <si>
    <t xml:space="preserve">toute l’information complémentaire nécessaire à l’analyse du dossier. 
Je comprends que la présente demande d’aide financière ne conduira pas nécessairement à son acceptation. 
Si une aide financière est accordée, une convention d’aide financière sera conclue par l’organisation que je représente et </t>
  </si>
  <si>
    <t>Je déclare être la personne dûment autorisée par l'organisation à soumettre une demande d’aide financière.</t>
  </si>
  <si>
    <t xml:space="preserve">Transmettre votre demande par courriel accompagné des pièces justificatives pertinentes à l’adresse suivante : </t>
  </si>
  <si>
    <t>Nous vous rappelons qu’il est de votre responsabilité de faire approuver le formulaire de demande par la direction générale de l’organisation, le cas échéant.</t>
  </si>
  <si>
    <t>Analyse financière – Validation des documents transmis</t>
  </si>
  <si>
    <t>****Ne s’applique pas aux entités municipales, communautés autochtones, ATR et ATS. 
***Les entreprises en démarrage ou en activité depuis moins d’un (1) an devraient présenter seulement les états financiers prévisionnels.***</t>
  </si>
  <si>
    <t>Selon le type d’organisation et le nombre d’années que celle-ci est en activité, vérifier que les états financiers antérieurs transmis sont complets : 
– États des résultats pour chaque année;
– Bilan pour chaque année.</t>
  </si>
  <si>
    <t>Vérifier que les états financiers prévisionnels transmis pour trois (3) années sont complets : 
– États des résultats pour chaque année;
– Bilan pour chaque année.</t>
  </si>
  <si>
    <t xml:space="preserve">Prendre connaissance du document qui présente les hypothèses financières utilisées.
Pistes de réflexion : est-ce que ces hypothèses sont réalistes considérant le type de produit ciblé, la localisation du projet, les investissements en promotions, le coût de l’activité, l’achalandage prévisionnel, etc.? </t>
  </si>
  <si>
    <t xml:space="preserve">Est-ce que l’acquisition des immobilisations prévues au projet figure dans les états financiers prévisionnels?
– Dans les bilans prévisionnels (actif à long terme), vérifier que les immobilisations ont augmenté sensiblement du montant prévu à la section des coûts du projet.
Note: Les différences peuvent provenir d’acquisitions prévues, mais pas dans le cadre du projet transmis, de dispositions (ventes) d'immobilisations, de l’amortissement. </t>
  </si>
  <si>
    <t xml:space="preserve">Est-ce que la subvention demandée est présentée aux bilans et non à l’état des résultats? 
– Dans les bilans prévisionnels (passif à long terme), vérifier que les apports reportés ont augmenté sensiblement du même montant que celui des subventions demandées à la section financement du projet.
Note : Il est essentiel que le montant total de la subvention ne soit pas présenté en revenus à l’état des résultats. </t>
  </si>
  <si>
    <t>Est-ce que les dépenses suivantes sont présentes à l’état des résultats?
– Amortissement (devrait être plus élevé qu’avant le projet);
– Frais d’intérêt et impôt (si applicable).
Note : Comme nous voulons utiliser le bénéfice net dans notre analyse, ces dépenses doivent être incluses.</t>
  </si>
  <si>
    <t>Est-ce que l’état des résultats et le bilan sont en concordance?
– Vérifier que le montant du bénéfice net présenté à l’état des résultats est reporté au bilan de la même année dans Actifs nets ou Capital-actions.
Note : Si le bénéfice net de l’année courante n’est pas présenté sur une ligne indépendante sous Actifs nets (ou Capital-actions), la différence de l’Actif net total (ou Capital-actions total) entre deux (2) années représentera le bénéfice net.</t>
  </si>
  <si>
    <t xml:space="preserve">Données financières – Compilation des données </t>
  </si>
  <si>
    <t>États financiers réels (2 années de référence)</t>
  </si>
  <si>
    <r>
      <t xml:space="preserve">Année financière de référence
</t>
    </r>
    <r>
      <rPr>
        <sz val="12"/>
        <rFont val="Calibri"/>
        <family val="2"/>
        <scheme val="minor"/>
      </rPr>
      <t>(20XX ou 20XX-20XX)</t>
    </r>
  </si>
  <si>
    <r>
      <t xml:space="preserve">Ratio rentabilité 
</t>
    </r>
    <r>
      <rPr>
        <sz val="12"/>
        <rFont val="Calibri"/>
        <family val="2"/>
        <scheme val="minor"/>
      </rPr>
      <t>(bénéfice net/revenus totaux x 100)</t>
    </r>
  </si>
  <si>
    <r>
      <t xml:space="preserve">Ratio moyen de rentabilité 
</t>
    </r>
    <r>
      <rPr>
        <sz val="12"/>
        <rFont val="Calibri"/>
        <family val="2"/>
        <scheme val="minor"/>
      </rPr>
      <t xml:space="preserve">(ratio rentabilité An 1 + ratio rentabilité An 2/ 2) </t>
    </r>
  </si>
  <si>
    <r>
      <t xml:space="preserve">Ratio d'endettement </t>
    </r>
    <r>
      <rPr>
        <sz val="12"/>
        <rFont val="Calibri"/>
        <family val="2"/>
        <scheme val="minor"/>
      </rPr>
      <t>(passif total/actif total x 100)</t>
    </r>
  </si>
  <si>
    <r>
      <t xml:space="preserve">Ratio moyen de rentabilité </t>
    </r>
    <r>
      <rPr>
        <sz val="12"/>
        <rFont val="Calibri"/>
        <family val="2"/>
        <scheme val="minor"/>
      </rPr>
      <t xml:space="preserve">(ratio rentabilité An 1 + ratio rentabilité An 2 + ratio rentabilité an 3/ 3) </t>
    </r>
  </si>
  <si>
    <t>Données financières – Analyse</t>
  </si>
  <si>
    <t>Est-ce que l’organisme est rentable avant la réalisation du projet?</t>
  </si>
  <si>
    <t xml:space="preserve">Somme des bénéfices nets : </t>
  </si>
  <si>
    <t>Oui, la somme des bénéfices nets est positive.</t>
  </si>
  <si>
    <t>Non, la somme des bénéfices nets est négative.</t>
  </si>
  <si>
    <t xml:space="preserve">Est-ce que le projet contribue positivement à la santé financière de l’organisation? </t>
  </si>
  <si>
    <r>
      <t xml:space="preserve">Ratio moyen de rentabilité </t>
    </r>
    <r>
      <rPr>
        <b/>
        <sz val="11"/>
        <rFont val="Calibri"/>
        <family val="2"/>
        <scheme val="minor"/>
      </rPr>
      <t xml:space="preserve">avant projet </t>
    </r>
    <r>
      <rPr>
        <sz val="11"/>
        <rFont val="Calibri"/>
        <family val="2"/>
        <scheme val="minor"/>
      </rPr>
      <t>:</t>
    </r>
  </si>
  <si>
    <r>
      <t xml:space="preserve">Ratio moyen de rentabilité </t>
    </r>
    <r>
      <rPr>
        <b/>
        <sz val="11"/>
        <rFont val="Calibri"/>
        <family val="2"/>
        <scheme val="minor"/>
      </rPr>
      <t xml:space="preserve">après projet </t>
    </r>
    <r>
      <rPr>
        <sz val="11"/>
        <rFont val="Calibri"/>
        <family val="2"/>
        <scheme val="minor"/>
      </rPr>
      <t>:</t>
    </r>
  </si>
  <si>
    <r>
      <t>Oui, le ratio moyen de rentabilité</t>
    </r>
    <r>
      <rPr>
        <b/>
        <sz val="11"/>
        <rFont val="Calibri"/>
        <family val="2"/>
        <scheme val="minor"/>
      </rPr>
      <t xml:space="preserve"> après projet </t>
    </r>
    <r>
      <rPr>
        <sz val="11"/>
        <rFont val="Calibri"/>
        <family val="2"/>
        <scheme val="minor"/>
      </rPr>
      <t xml:space="preserve">est supérieur ou égal au ratio moyen de rentabilité </t>
    </r>
    <r>
      <rPr>
        <b/>
        <sz val="11"/>
        <rFont val="Calibri"/>
        <family val="2"/>
        <scheme val="minor"/>
      </rPr>
      <t>avant projet.</t>
    </r>
  </si>
  <si>
    <r>
      <t>Non, le ratio moyen de rentabilité</t>
    </r>
    <r>
      <rPr>
        <b/>
        <sz val="11"/>
        <rFont val="Calibri"/>
        <family val="2"/>
        <scheme val="minor"/>
      </rPr>
      <t xml:space="preserve"> après projet</t>
    </r>
    <r>
      <rPr>
        <sz val="11"/>
        <rFont val="Calibri"/>
        <family val="2"/>
        <scheme val="minor"/>
      </rPr>
      <t xml:space="preserve"> est inférieur au ratio moyen de rentabilité  </t>
    </r>
    <r>
      <rPr>
        <b/>
        <sz val="11"/>
        <rFont val="Calibri"/>
        <family val="2"/>
        <scheme val="minor"/>
      </rPr>
      <t>avant projet</t>
    </r>
    <r>
      <rPr>
        <sz val="11"/>
        <rFont val="Calibri"/>
        <family val="2"/>
        <scheme val="minor"/>
      </rPr>
      <t>.</t>
    </r>
  </si>
  <si>
    <t xml:space="preserve">Organisme en démarrage : </t>
  </si>
  <si>
    <r>
      <t xml:space="preserve">Oui, le ratio moyen de rentabilité </t>
    </r>
    <r>
      <rPr>
        <b/>
        <sz val="11"/>
        <rFont val="Calibri"/>
        <family val="2"/>
        <scheme val="minor"/>
      </rPr>
      <t xml:space="preserve">après projet </t>
    </r>
    <r>
      <rPr>
        <sz val="11"/>
        <rFont val="Calibri"/>
        <family val="2"/>
        <scheme val="minor"/>
      </rPr>
      <t>est positif.</t>
    </r>
  </si>
  <si>
    <r>
      <t xml:space="preserve">Non, le ratio moyen de rentabilité </t>
    </r>
    <r>
      <rPr>
        <b/>
        <sz val="11"/>
        <rFont val="Calibri"/>
        <family val="2"/>
        <scheme val="minor"/>
      </rPr>
      <t>après projet</t>
    </r>
    <r>
      <rPr>
        <sz val="11"/>
        <rFont val="Calibri"/>
        <family val="2"/>
        <scheme val="minor"/>
      </rPr>
      <t xml:space="preserve"> est négatif.</t>
    </r>
  </si>
  <si>
    <t>Ratio d'endettement  réel :</t>
  </si>
  <si>
    <t>Ratio d'endettement année 3 :</t>
  </si>
  <si>
    <r>
      <t>Oui, le ratio d'endettement de l'année prévisionnelle 3 est inférieur à celui des états financiers</t>
    </r>
    <r>
      <rPr>
        <b/>
        <sz val="11"/>
        <rFont val="Calibri"/>
        <family val="2"/>
        <scheme val="minor"/>
      </rPr>
      <t xml:space="preserve"> réels les plus récents</t>
    </r>
    <r>
      <rPr>
        <sz val="11"/>
        <rFont val="Calibri"/>
        <family val="2"/>
        <scheme val="minor"/>
      </rPr>
      <t>.</t>
    </r>
  </si>
  <si>
    <t>Non, le ratio d'endettement de l'année prévisionnelle 3 est supérieur à celui des états financiers réels les plus récents.</t>
  </si>
  <si>
    <t>Ratio d’endettement année 1 :</t>
  </si>
  <si>
    <t>Ratio d’endettement année 3 :</t>
  </si>
  <si>
    <r>
      <rPr>
        <b/>
        <sz val="11"/>
        <rFont val="Calibri"/>
        <family val="2"/>
        <scheme val="minor"/>
      </rPr>
      <t>Si vous avez répondu Non à l’une des questions précédentes,</t>
    </r>
    <r>
      <rPr>
        <sz val="11"/>
        <rFont val="Calibri"/>
        <family val="2"/>
        <scheme val="minor"/>
      </rPr>
      <t xml:space="preserve"> l’analyse financière est négative et le projet ne devrait pas être soutenu à l'EPRTNT. Toutefois, certains éléments peuvent justifier des ratios négatifs aux états financiers (ex. : un investissement majeur récent, le versement de sommes considérables attendues). </t>
    </r>
  </si>
  <si>
    <t xml:space="preserve">S’il y a lieu, veuillez préciser les facteurs atténuants le résultat négatif des ratios de rentabilité et/ou d’endettement, justifiant le soutien financier du projet. </t>
  </si>
  <si>
    <t xml:space="preserve">Recommandation de l'analyste : </t>
  </si>
  <si>
    <t>Positive – Le projet peut être soutenu financièrement au programme.</t>
  </si>
  <si>
    <t>Négative – Le projet ne devrait pas être soutenu financièrement au programme.</t>
  </si>
  <si>
    <t>Développement durable – Compilation des questions d’analyse pour le développement durable</t>
  </si>
  <si>
    <t>Pertinence du projet – Objectifs</t>
  </si>
  <si>
    <t>Le projet permettra-t-il de prolonger la saison touristique dans la région? 
*Voir onglet demandeur période d’ouverture avant et après projet.</t>
  </si>
  <si>
    <t>Le projet présente une ou des innovations (en développement durable ou autre) qui pourront être partagées ou être mises à profit pour bénéficier à d’autres organisations.</t>
  </si>
  <si>
    <t>L’organisation démontre qu’elle bénéficie de l’appui et de la participation d’acteurs locaux et régionaux dans la réalisation de son projet.</t>
  </si>
  <si>
    <t xml:space="preserve">Recommandation de l’ATR </t>
  </si>
  <si>
    <t xml:space="preserve">Description sommaire du projet : </t>
  </si>
  <si>
    <t>Recommandation de l’ATR :</t>
  </si>
  <si>
    <t xml:space="preserve">L’ATR ne recommande pas le soutien financier du projet puisqu’il ne répond pas aux objectifs du programme. </t>
  </si>
  <si>
    <t xml:space="preserve">L’ATR recommande le soutien financier du projet puisqu’il répond aux objectifs du programme. </t>
  </si>
  <si>
    <t xml:space="preserve">Montant  recommandé : </t>
  </si>
  <si>
    <t xml:space="preserve">Justifiez la recommandation positive ou négative : </t>
  </si>
  <si>
    <t>Objectif du programme – Stimuler l'économie des régions par :</t>
  </si>
  <si>
    <t xml:space="preserve">Expliquer brièvement : </t>
  </si>
  <si>
    <t>Inférieur au taux enregistré par la région touristique</t>
  </si>
  <si>
    <t>Assurer le maintien d’infrastructures ou d’équipements en remplaçant ceux qui sont désuets</t>
  </si>
  <si>
    <t>Supérieur au taux enregistré par la région touristique</t>
  </si>
  <si>
    <t>Innover et répondre de façon créative aux défis, enjeux et nouvelles occasions que présentera le retour à la croissance</t>
  </si>
  <si>
    <t>Couples âgés de 25 à 29 ans</t>
  </si>
  <si>
    <t>Ne s’applique pas, projet de moins de 100 000 $ en coûts de construction</t>
  </si>
  <si>
    <t>Équivalente au taux enregistré par la région touristique</t>
  </si>
  <si>
    <t>Assurer la rentabilité et la pérennité de l’organisation</t>
  </si>
  <si>
    <t>Le projet ne présente aucune mesure écoresponsable</t>
  </si>
  <si>
    <t>Ne s’applique pas, l’organisation est une entité municipale, ou une communauté ou une nation autochtone</t>
  </si>
  <si>
    <t>Diversifier l’offre d’activités de l’organisation</t>
  </si>
  <si>
    <t>Ne s’applique pas, il ne s’agit ni d’un projet de construction ni d’agrandissement de plus de 150 000 $</t>
  </si>
  <si>
    <t>Assurer la compétitivité de l’organisation</t>
  </si>
  <si>
    <t>Améliorer la performance de l’organisation en matière de recrutement, d’attraction et de rétention de la main-d’œuvre</t>
  </si>
  <si>
    <t>Personnes seules âgées de 18 à 24 ans</t>
  </si>
  <si>
    <t>Accélérer la mise en place de pratiques novatrices et durables dans l’organisation</t>
  </si>
  <si>
    <t>Personnes seules âgées de 25 à 29 ans</t>
  </si>
  <si>
    <t>Diminuer la vulnérabilité de l’organisation à la saisonnalité de l’offre ou à la météo</t>
  </si>
  <si>
    <t>Autre mesure écoresponsable (précisez) :</t>
  </si>
  <si>
    <t>Intégrer les nouvelles technologies et accélérer le virage numérique de l’organisation</t>
  </si>
  <si>
    <t xml:space="preserve">Rejoindre de nouvelles clientèles </t>
  </si>
  <si>
    <t>Repenser l’expérience et développer une offre adaptée aux nouveaux besoins des voyageurs (produits et services)</t>
  </si>
  <si>
    <r>
      <t xml:space="preserve">Politique </t>
    </r>
    <r>
      <rPr>
        <sz val="11"/>
        <rFont val="Calibri (Corps)"/>
      </rPr>
      <t>d’</t>
    </r>
    <r>
      <rPr>
        <sz val="11"/>
        <rFont val="Calibri"/>
        <family val="2"/>
        <scheme val="minor"/>
      </rPr>
      <t xml:space="preserve">intégration des arts à </t>
    </r>
    <r>
      <rPr>
        <sz val="11"/>
        <rFont val="Calibri (Corps)"/>
      </rPr>
      <t>l’</t>
    </r>
    <r>
      <rPr>
        <sz val="11"/>
        <rFont val="Calibri"/>
        <family val="2"/>
        <scheme val="minor"/>
      </rPr>
      <t xml:space="preserve">architecture </t>
    </r>
  </si>
  <si>
    <t xml:space="preserve">L’organisation n’a pas adopté de pratiques de gestion des ressources humaines socialement responsables. </t>
  </si>
  <si>
    <t xml:space="preserve">Une organisation faisant partie des trois catégories suivantes n’est pas admissible à l’EPRTNT :
- Une société d’État, un ministère ou un organisme du gouvernement du Québec ou du Canada; 
-  Une organisation répertoriée non conforme au processus de francisation de l’Office québécois de la langue française; 
- Une organisation inscrite au Registre des entreprises non admissibles aux contrats publics.
Votre organisation est-elle admissible à l’EPRTNT?
</t>
  </si>
  <si>
    <r>
      <t xml:space="preserve">États financiers des deux (2) dernières années et états financiers intérimaires les plus récents de l’organisation. 
Pour les </t>
    </r>
    <r>
      <rPr>
        <b/>
        <sz val="11"/>
        <rFont val="Calibri"/>
        <family val="2"/>
        <scheme val="minor"/>
      </rPr>
      <t>entités municipales et les communautés ou nations autochtones:</t>
    </r>
    <r>
      <rPr>
        <sz val="11"/>
        <rFont val="Calibri"/>
        <family val="2"/>
        <scheme val="minor"/>
      </rPr>
      <t xml:space="preserve"> une résolution dans laquelle elles s’engagent à assumer les coûts d’exploitation pendant cinq (5) ans. 
***Non requis, pour les entreprises en démarrage.</t>
    </r>
  </si>
  <si>
    <t xml:space="preserve">Un montant correspondant à 60 %  du montant de l'aide, sera versé  après réception des documents attestant l'obtention du financement nécessaire à la réalisation du Projet (à noter que le 100 % du financement doit être confirmé et validé), ce premier versement sera effectué dans les meilleurs délais suivant la signature de la convention. </t>
  </si>
  <si>
    <r>
      <rPr>
        <b/>
        <sz val="11"/>
        <rFont val="Calibri"/>
        <family val="2"/>
        <scheme val="minor"/>
      </rPr>
      <t>100 000 $ et + </t>
    </r>
    <r>
      <rPr>
        <sz val="11"/>
        <rFont val="Calibri"/>
        <family val="2"/>
        <scheme val="minor"/>
      </rPr>
      <t>: un rapport audité d’une firme comptable externe, faisant état, des éléments suivants :
- La date de début et la date de fin des travaux;
- Le coût total réel et celui de chaque élément du Projet;
- Les sources de financement du Projet;
- Que tous les coûts du Projet ont été encourus et payés par le Bénéficiaire.</t>
    </r>
  </si>
  <si>
    <t xml:space="preserve">Premier versement: </t>
  </si>
  <si>
    <t xml:space="preserve">Pour une aide financière  de: </t>
  </si>
  <si>
    <t xml:space="preserve">Formulaire rempli format Excel  et signé. </t>
  </si>
  <si>
    <t>Formulaire rempli et signé TRANSMIS EN FORMAT EXCEL.</t>
  </si>
  <si>
    <r>
      <t xml:space="preserve">États financiers des deux (2) dernières années les plus récents de l’organisation. 
Pour les </t>
    </r>
    <r>
      <rPr>
        <b/>
        <sz val="11"/>
        <rFont val="Calibri"/>
        <family val="2"/>
        <scheme val="minor"/>
      </rPr>
      <t>entités municipales et les communautés ou nations autochtones:</t>
    </r>
    <r>
      <rPr>
        <sz val="11"/>
        <rFont val="Calibri"/>
        <family val="2"/>
        <scheme val="minor"/>
      </rPr>
      <t xml:space="preserve"> une résolution dans laquelle elles s’engagent à assumer les coûts d’exploitation pendant cinq (5) ans. 
***Non requis, pour les entreprises en démarrage.</t>
    </r>
  </si>
  <si>
    <t xml:space="preserve">Autre (précisez): </t>
  </si>
  <si>
    <r>
      <t xml:space="preserve">Deuxième versement: 
</t>
    </r>
    <r>
      <rPr>
        <sz val="11"/>
        <rFont val="Calibri"/>
        <family val="2"/>
        <scheme val="minor"/>
      </rPr>
      <t>Si une aide financière est consentie au projet, les documents suivants seront requis pour obtenir le dernier versement à la fin du projet :</t>
    </r>
    <r>
      <rPr>
        <b/>
        <sz val="11"/>
        <rFont val="Calibri"/>
        <family val="2"/>
        <scheme val="minor"/>
      </rPr>
      <t xml:space="preserve"> </t>
    </r>
  </si>
  <si>
    <t>Selon le statut juridique de l'entreprise</t>
  </si>
  <si>
    <t>CodeCircElect</t>
  </si>
  <si>
    <t>NomCircElect</t>
  </si>
  <si>
    <t>579</t>
  </si>
  <si>
    <t>Abitibi-Est</t>
  </si>
  <si>
    <t>573</t>
  </si>
  <si>
    <t>Abitibi-Ouest</t>
  </si>
  <si>
    <t>437</t>
  </si>
  <si>
    <t>Acadie</t>
  </si>
  <si>
    <t>373</t>
  </si>
  <si>
    <t>Anjou-Louis-Riel</t>
  </si>
  <si>
    <t>535</t>
  </si>
  <si>
    <t>Argenteuil</t>
  </si>
  <si>
    <t>323</t>
  </si>
  <si>
    <t>Arthabaska</t>
  </si>
  <si>
    <t>309</t>
  </si>
  <si>
    <t>Beauce-Nord</t>
  </si>
  <si>
    <t>293</t>
  </si>
  <si>
    <t>Beauce-Sud</t>
  </si>
  <si>
    <t>153</t>
  </si>
  <si>
    <t>303</t>
  </si>
  <si>
    <t>Bellechasse</t>
  </si>
  <si>
    <t>353</t>
  </si>
  <si>
    <t>Berthier</t>
  </si>
  <si>
    <t>525</t>
  </si>
  <si>
    <t>Bertrand</t>
  </si>
  <si>
    <t>473</t>
  </si>
  <si>
    <t>713</t>
  </si>
  <si>
    <t>243</t>
  </si>
  <si>
    <t>Borduas</t>
  </si>
  <si>
    <t>431</t>
  </si>
  <si>
    <t>Bourassa-Sauvé</t>
  </si>
  <si>
    <t>377</t>
  </si>
  <si>
    <t>Bourget</t>
  </si>
  <si>
    <t>129</t>
  </si>
  <si>
    <t>Brome-Missisquoi</t>
  </si>
  <si>
    <t>193</t>
  </si>
  <si>
    <t>593</t>
  </si>
  <si>
    <t>559</t>
  </si>
  <si>
    <t>Chapleau</t>
  </si>
  <si>
    <t>619</t>
  </si>
  <si>
    <t>Charlesbourg</t>
  </si>
  <si>
    <t>679</t>
  </si>
  <si>
    <t>Charlevoix-Côte-de-Beaupré</t>
  </si>
  <si>
    <t>173</t>
  </si>
  <si>
    <t>613</t>
  </si>
  <si>
    <t>Chauveau</t>
  </si>
  <si>
    <t>763</t>
  </si>
  <si>
    <t>Chicoutimi</t>
  </si>
  <si>
    <t>441</t>
  </si>
  <si>
    <t>Chomedey</t>
  </si>
  <si>
    <t>659</t>
  </si>
  <si>
    <t>Chutes-de-la-Chaudière</t>
  </si>
  <si>
    <t>683</t>
  </si>
  <si>
    <t>Côte-du-Sud</t>
  </si>
  <si>
    <t>433</t>
  </si>
  <si>
    <t>Crémazie</t>
  </si>
  <si>
    <t>403</t>
  </si>
  <si>
    <t>D'Arcy-McGee</t>
  </si>
  <si>
    <t>483</t>
  </si>
  <si>
    <t>273</t>
  </si>
  <si>
    <t>Drummond-Bois-Francs</t>
  </si>
  <si>
    <t>759</t>
  </si>
  <si>
    <t>Dubuc</t>
  </si>
  <si>
    <t>745</t>
  </si>
  <si>
    <t>443</t>
  </si>
  <si>
    <t>Fabre</t>
  </si>
  <si>
    <t>731</t>
  </si>
  <si>
    <t>557</t>
  </si>
  <si>
    <t>381</t>
  </si>
  <si>
    <t>Gouin</t>
  </si>
  <si>
    <t>133</t>
  </si>
  <si>
    <t>481</t>
  </si>
  <si>
    <t>Groulx</t>
  </si>
  <si>
    <t>387</t>
  </si>
  <si>
    <t>Hochelaga-Maisonneuve</t>
  </si>
  <si>
    <t>561</t>
  </si>
  <si>
    <t>Hull</t>
  </si>
  <si>
    <t>149</t>
  </si>
  <si>
    <t>143</t>
  </si>
  <si>
    <t>Iberville</t>
  </si>
  <si>
    <t>733</t>
  </si>
  <si>
    <t>409</t>
  </si>
  <si>
    <t>Jacques-Cartier</t>
  </si>
  <si>
    <t>623</t>
  </si>
  <si>
    <t>Jean-Lesage</t>
  </si>
  <si>
    <t>429</t>
  </si>
  <si>
    <t>Jeanne-Mance-Viger</t>
  </si>
  <si>
    <t>643</t>
  </si>
  <si>
    <t>Jean-Talon</t>
  </si>
  <si>
    <t>269</t>
  </si>
  <si>
    <t>Johnson</t>
  </si>
  <si>
    <t>361</t>
  </si>
  <si>
    <t>773</t>
  </si>
  <si>
    <t>Jonquière</t>
  </si>
  <si>
    <t>603</t>
  </si>
  <si>
    <t>La Peltrie</t>
  </si>
  <si>
    <t>203</t>
  </si>
  <si>
    <t>La Pinière</t>
  </si>
  <si>
    <t>183</t>
  </si>
  <si>
    <t>545</t>
  </si>
  <si>
    <t>779</t>
  </si>
  <si>
    <t>Lac-Saint-Jean</t>
  </si>
  <si>
    <t>371</t>
  </si>
  <si>
    <t>LaFontaine</t>
  </si>
  <si>
    <t>209</t>
  </si>
  <si>
    <t>Laporte</t>
  </si>
  <si>
    <t>363</t>
  </si>
  <si>
    <t>L'Assomption</t>
  </si>
  <si>
    <t>423</t>
  </si>
  <si>
    <t>Laurier-Dorion</t>
  </si>
  <si>
    <t>439</t>
  </si>
  <si>
    <t>Laval-des-Rapides</t>
  </si>
  <si>
    <t>583</t>
  </si>
  <si>
    <t>Laviolette</t>
  </si>
  <si>
    <t>663</t>
  </si>
  <si>
    <t>289</t>
  </si>
  <si>
    <t>Lotbinière-Frontenac</t>
  </si>
  <si>
    <t>653</t>
  </si>
  <si>
    <t>Louis-Hébert</t>
  </si>
  <si>
    <t>399</t>
  </si>
  <si>
    <t>Marguerite-Bourgeoys</t>
  </si>
  <si>
    <t>213</t>
  </si>
  <si>
    <t>Marie-Victorin</t>
  </si>
  <si>
    <t>407</t>
  </si>
  <si>
    <t>Marquette</t>
  </si>
  <si>
    <t>349</t>
  </si>
  <si>
    <t>465</t>
  </si>
  <si>
    <t>Masson</t>
  </si>
  <si>
    <t>711</t>
  </si>
  <si>
    <t>Matane-Matapédia</t>
  </si>
  <si>
    <t>103</t>
  </si>
  <si>
    <t>Mégantic</t>
  </si>
  <si>
    <t>383</t>
  </si>
  <si>
    <t>451</t>
  </si>
  <si>
    <t>Mille-Îles</t>
  </si>
  <si>
    <t>495</t>
  </si>
  <si>
    <t>233</t>
  </si>
  <si>
    <t>Montarville</t>
  </si>
  <si>
    <t>673</t>
  </si>
  <si>
    <t>Montmorency</t>
  </si>
  <si>
    <t>419</t>
  </si>
  <si>
    <t>411</t>
  </si>
  <si>
    <t>Nelligan</t>
  </si>
  <si>
    <t>329</t>
  </si>
  <si>
    <t>Nicolet-Bécancour</t>
  </si>
  <si>
    <t>401</t>
  </si>
  <si>
    <t>Notre-Dame-de-Grâce</t>
  </si>
  <si>
    <t>123</t>
  </si>
  <si>
    <t>421</t>
  </si>
  <si>
    <t>Outremont</t>
  </si>
  <si>
    <t>553</t>
  </si>
  <si>
    <t>Papineau</t>
  </si>
  <si>
    <t>369</t>
  </si>
  <si>
    <t>Pointe-aux-Trembles</t>
  </si>
  <si>
    <t>563</t>
  </si>
  <si>
    <t>599</t>
  </si>
  <si>
    <t>753</t>
  </si>
  <si>
    <t>René-Lévesque</t>
  </si>
  <si>
    <t>367</t>
  </si>
  <si>
    <t>253</t>
  </si>
  <si>
    <t>283</t>
  </si>
  <si>
    <t>703</t>
  </si>
  <si>
    <t>699</t>
  </si>
  <si>
    <t>Rivière-du-Loup-Témiscouata</t>
  </si>
  <si>
    <t>413</t>
  </si>
  <si>
    <t>Robert-Baldwin</t>
  </si>
  <si>
    <t>783</t>
  </si>
  <si>
    <t>379</t>
  </si>
  <si>
    <t>Rosemont</t>
  </si>
  <si>
    <t>515</t>
  </si>
  <si>
    <t>Rousseau</t>
  </si>
  <si>
    <t>567</t>
  </si>
  <si>
    <t>Rouyn-Noranda-Témiscamingue</t>
  </si>
  <si>
    <t>389</t>
  </si>
  <si>
    <t>Sainte-Marie-Saint-Jacques</t>
  </si>
  <si>
    <t>447</t>
  </si>
  <si>
    <t>Sainte-Rose</t>
  </si>
  <si>
    <t>111</t>
  </si>
  <si>
    <t>Saint-François</t>
  </si>
  <si>
    <t>393</t>
  </si>
  <si>
    <t>Saint-Henri-Sainte-Anne</t>
  </si>
  <si>
    <t>263</t>
  </si>
  <si>
    <t>189</t>
  </si>
  <si>
    <t>Saint-Jean</t>
  </si>
  <si>
    <t>505</t>
  </si>
  <si>
    <t>417</t>
  </si>
  <si>
    <t>Saint-Laurent</t>
  </si>
  <si>
    <t>343</t>
  </si>
  <si>
    <t>177</t>
  </si>
  <si>
    <t>Sanguinet</t>
  </si>
  <si>
    <t>113</t>
  </si>
  <si>
    <t>163</t>
  </si>
  <si>
    <t>Soulanges</t>
  </si>
  <si>
    <t>223</t>
  </si>
  <si>
    <t>Taillon</t>
  </si>
  <si>
    <t>633</t>
  </si>
  <si>
    <t>453</t>
  </si>
  <si>
    <t>333</t>
  </si>
  <si>
    <t>793</t>
  </si>
  <si>
    <t>Ungava</t>
  </si>
  <si>
    <t>229</t>
  </si>
  <si>
    <t>Vachon</t>
  </si>
  <si>
    <t>639</t>
  </si>
  <si>
    <t>Vanier-Les Rivières</t>
  </si>
  <si>
    <t>169</t>
  </si>
  <si>
    <t>Vaudreuil</t>
  </si>
  <si>
    <t>249</t>
  </si>
  <si>
    <t>397</t>
  </si>
  <si>
    <t>Verdun</t>
  </si>
  <si>
    <t>427</t>
  </si>
  <si>
    <t>Viau</t>
  </si>
  <si>
    <t>449</t>
  </si>
  <si>
    <t>Vimont</t>
  </si>
  <si>
    <t>391</t>
  </si>
  <si>
    <t>Westmount-Saint-Louis</t>
  </si>
  <si>
    <t>Titre du projet</t>
  </si>
  <si>
    <t>Coût total du projet</t>
  </si>
  <si>
    <r>
      <rPr>
        <b/>
        <sz val="12"/>
        <color theme="1"/>
        <rFont val="Calibri"/>
        <family val="2"/>
        <scheme val="minor"/>
      </rPr>
      <t>À quoi sert cet onglet ?</t>
    </r>
    <r>
      <rPr>
        <sz val="12"/>
        <color theme="1"/>
        <rFont val="Calibri"/>
        <family val="2"/>
        <scheme val="minor"/>
      </rPr>
      <t xml:space="preserve"> Vous pouvez copier la ligne d'information suivante et l'insérer dans votre tableau de compilation des projets à présenter au comité de gestion. 
</t>
    </r>
    <r>
      <rPr>
        <b/>
        <sz val="12"/>
        <color theme="1"/>
        <rFont val="Calibri"/>
        <family val="2"/>
        <scheme val="minor"/>
      </rPr>
      <t>Comment faire ?</t>
    </r>
    <r>
      <rPr>
        <sz val="12"/>
        <color theme="1"/>
        <rFont val="Calibri"/>
        <family val="2"/>
        <scheme val="minor"/>
      </rPr>
      <t xml:space="preserve"> Sélectionner les 5 cases à copier avec votre souris. Utiliser le raccourci clavier CTRL-C (ou le bouton droit de la souris et l'option copier). Dans le document excel de compilation des projets, sélectionner les 5 cases souhaitées, utiliser le bouton droit de la souris pour coller l'information (Voir image ci-contre).</t>
    </r>
  </si>
  <si>
    <r>
      <rPr>
        <b/>
        <sz val="11"/>
        <rFont val="Calibri"/>
        <family val="2"/>
        <scheme val="minor"/>
      </rPr>
      <t>50 000 $ à 99 999 $</t>
    </r>
    <r>
      <rPr>
        <sz val="11"/>
        <rFont val="Calibri"/>
        <family val="2"/>
        <scheme val="minor"/>
      </rPr>
      <t xml:space="preserve"> : un rapport de mission d'examen signé par les administrateurs, faisant état, des éléments suivants :
- La date de début et la date de fin des travaux;
- Le coût total réel et celui de chaque élément du Projet;
- Les sources de financement du Projet;
- Que tous les coûts du Projet ont été encourus et payés par le Bénéficiaire.
</t>
    </r>
  </si>
  <si>
    <r>
      <rPr>
        <b/>
        <sz val="11"/>
        <rFont val="Calibri"/>
        <family val="2"/>
        <scheme val="minor"/>
      </rPr>
      <t xml:space="preserve">49 999 $ et moins : </t>
    </r>
    <r>
      <rPr>
        <sz val="11"/>
        <rFont val="Calibri"/>
        <family val="2"/>
        <scheme val="minor"/>
      </rPr>
      <t xml:space="preserve"> un état des résultats signé par les administrateurs, 
faisant état, des éléments suivants :
- La date de début et la date de fin des travaux;
- Le coût total réel et celui de chaque élément du Projet;
- Les sources de financement du Projet;
- Que tous les coûts du Projet ont été encourus et payés par le Bénéficiaire.</t>
    </r>
  </si>
  <si>
    <t>l’ATR Tourisme Montréal,</t>
  </si>
  <si>
    <t>Non applicable</t>
  </si>
  <si>
    <t xml:space="preserve">Priorisation des dossiers </t>
  </si>
  <si>
    <t>Pour les entreprises de tourisme d’aventure, une confirmation qu'elles respectent les normes du programme « Qualité-Sécurité » d’Aventure Écotourisme Québec, avoir amorcé une démarche pour se conformer aux normes de ce programme OU s'engager à entreprendre une telle a démarche.</t>
  </si>
  <si>
    <r>
      <rPr>
        <sz val="11"/>
        <rFont val="Calibri"/>
        <family val="2"/>
        <scheme val="minor"/>
      </rPr>
      <t xml:space="preserve">Si votre organisation œuvre dans le secteur du tourisme de nature et d’aventure, respecte-t-elle les </t>
    </r>
    <r>
      <rPr>
        <u/>
        <sz val="11"/>
        <color theme="10"/>
        <rFont val="Calibri"/>
        <family val="2"/>
        <scheme val="minor"/>
      </rPr>
      <t xml:space="preserve"> normes du programme « Qualité-sécurité » d’Aventure Écotourisme Québec, </t>
    </r>
    <r>
      <rPr>
        <sz val="11"/>
        <rFont val="Calibri"/>
        <family val="2"/>
        <scheme val="minor"/>
      </rPr>
      <t>ou a-t-elle amorcé une démarche pour s'y conformer, ou s’engage-t-elle à entreprendre une telle démarche?</t>
    </r>
  </si>
  <si>
    <t>Si oui, l'organisme respecte-t-il les normes du programme « Qualité-Sécurité » d'Aventure Écotourisme Québec?</t>
  </si>
  <si>
    <t>Oui, respecte les normes</t>
  </si>
  <si>
    <t>Désire se conformer</t>
  </si>
  <si>
    <t>N'est pas assujetti</t>
  </si>
  <si>
    <t>l’Association touristique régionale (ATR) de Montréal</t>
  </si>
  <si>
    <t xml:space="preserve">Si le demandeur exploite une organisation dans le secteur du tourisme de nature et d’aventure, il doit démontrer qu'il respecte les normes du programme « Qualité-sécurité » d'Aventure Écotourisme Québec, ou qu'il a entrepris une démarche pour s'y conformer. </t>
  </si>
  <si>
    <t xml:space="preserve">Le demandeur est-il inscrit au Registre des lobbyistes ? 
</t>
  </si>
  <si>
    <t>Pour l'appel de projets, la priorité d’analyse est accordée aux projets :</t>
  </si>
  <si>
    <t xml:space="preserve">Nom du promoteur : </t>
  </si>
  <si>
    <t xml:space="preserve">Montant  demandé : </t>
  </si>
  <si>
    <t>Nom de l'entreprise</t>
  </si>
  <si>
    <t>Description sommaire du projet</t>
  </si>
  <si>
    <t>Aide totale accordée</t>
  </si>
  <si>
    <t xml:space="preserve">Date de fin du projet : </t>
  </si>
  <si>
    <t xml:space="preserve">Maquette du projet (avant/après si applicable) : </t>
  </si>
  <si>
    <t>Formulaire d'intention de dépôt sur Forms.</t>
  </si>
  <si>
    <t xml:space="preserve">Budget total du projet : </t>
  </si>
  <si>
    <t>programmes@mtl.org</t>
  </si>
  <si>
    <r>
      <t>Les organisations admissibles à l'EPRTNT sont les suivantes: 
- Les entreprises touristiques suivantes : 
     o	Les organismes à but lucratif (OBL),
     o	Les organismes à but non lucratif (OBNL),
     o	Les coopératives.
- Les entités municipales</t>
    </r>
    <r>
      <rPr>
        <vertAlign val="superscript"/>
        <sz val="11"/>
        <rFont val="Calibri"/>
        <family val="2"/>
        <scheme val="minor"/>
      </rPr>
      <t>1</t>
    </r>
    <r>
      <rPr>
        <sz val="11"/>
        <rFont val="Calibri"/>
        <family val="2"/>
        <scheme val="minor"/>
      </rPr>
      <t xml:space="preserve"> ;
- Les communautés et les nations autochtones reconnues par l’Assemblée nationale ainsi que les organismes et entreprises touristiques autochtones;
- Tout regroupement de ces clientèles.
</t>
    </r>
    <r>
      <rPr>
        <vertAlign val="superscript"/>
        <sz val="11"/>
        <rFont val="Calibri"/>
        <family val="2"/>
        <scheme val="minor"/>
      </rPr>
      <t>1</t>
    </r>
    <r>
      <rPr>
        <sz val="11"/>
        <rFont val="Calibri"/>
        <family val="2"/>
        <scheme val="minor"/>
      </rPr>
      <t xml:space="preserve">  </t>
    </r>
    <r>
      <rPr>
        <i/>
        <sz val="11"/>
        <rFont val="Calibri"/>
        <family val="2"/>
        <scheme val="minor"/>
      </rPr>
      <t>La désignation de municipalité comprend les municipalités, les cités, les villes, les villages, les paroisses, les cantons, les cantons unis, les villages nordiques, les territoires non organisés, les municipalités régionales de comté (MRC), les communautés métropolitaines, les régies intermunicipales et les corporations ou les organismes dont une corporation municipale nomme la majorité des membres ou contribue à plus de la moitié du financement, les regroupements de tels municipalités, corporations ou organismes.</t>
    </r>
    <r>
      <rPr>
        <sz val="11"/>
        <rFont val="Calibri"/>
        <family val="2"/>
        <scheme val="minor"/>
      </rPr>
      <t xml:space="preserve">
Votre organisation est-elle admissible à l'EPRTNT?</t>
    </r>
  </si>
  <si>
    <t xml:space="preserve">le développement d’une offre touristique responsable et durable; </t>
  </si>
  <si>
    <t xml:space="preserve">la mise en valeur d’une offre touristique innovante; </t>
  </si>
  <si>
    <t>le développement de nouveaux créneaux pour les entreprises touristiques ayant des retombées positives pour la région et sa collectivité.</t>
  </si>
  <si>
    <t>Objectif du programme – Accroitre la force d’intervention des entreprises touristiques par :</t>
  </si>
  <si>
    <t>l'intégration de solutions innovantes, dont les technologies numériques.</t>
  </si>
  <si>
    <t>la mise en place d’actions ou l’adoption de meilleures pratiques d’affaires, notamment en matière de responsabilité sociale et environnementale des entreprises touristiques;</t>
  </si>
  <si>
    <t>3. Autres priorités régionales :</t>
  </si>
  <si>
    <t xml:space="preserve">les projets visant la diversification de l’offre touristique sur 4 saisons et appuyant la consolidation d’une offre touristique hivernale montréalaise forte; </t>
  </si>
  <si>
    <t>EPRTNT – ANALYSE (attraits, activités et équipements)</t>
  </si>
  <si>
    <t>Le projet correspond-il à la définition des projets admissibles des deux catégorie ci-dessous?
• Les projets de consolidation, d'implantation, d'expansion ou de modernisation d'un attrait, d'un équipement, d’une activité ou de services touristiques. 
• Les projets de construction, d'agrandissement, d’amélioration d'une infrastructure touristique, de développement ou de renouvellement avec bonification de produits et services touristiques.</t>
  </si>
  <si>
    <r>
      <t xml:space="preserve">Le projet présente un coût minimum admissible de </t>
    </r>
    <r>
      <rPr>
        <u/>
        <sz val="11"/>
        <rFont val="Calibri"/>
        <family val="2"/>
        <scheme val="minor"/>
      </rPr>
      <t>250 000 $</t>
    </r>
    <r>
      <rPr>
        <sz val="11"/>
        <rFont val="Calibri"/>
        <family val="2"/>
        <scheme val="minor"/>
      </rPr>
      <t>.</t>
    </r>
  </si>
  <si>
    <r>
      <t xml:space="preserve">Le projet bénéficie d’une </t>
    </r>
    <r>
      <rPr>
        <b/>
        <sz val="11"/>
        <rFont val="Calibri"/>
        <family val="2"/>
        <scheme val="minor"/>
      </rPr>
      <t>subvention</t>
    </r>
    <r>
      <rPr>
        <sz val="11"/>
        <rFont val="Calibri"/>
        <family val="2"/>
        <scheme val="minor"/>
      </rPr>
      <t xml:space="preserve"> dans le cadre du PARIT.</t>
    </r>
  </si>
  <si>
    <t>L’aide financière demandée est égale ou inférieure à l’aide maximale possible : aucun montant d'aide maximale pour le programme.</t>
  </si>
  <si>
    <t>Preuve d’inscription de l’organisation sur le site de l’Office québécois de la langue française : Entreprises (pour toute organisation qui exerce des activités au Québec et qui, durant une période de 6 mois, emploie 25 personnes ou plus).</t>
  </si>
  <si>
    <t>Si votre organisation exerce des activités au Québec et, durant une période de 6 mois, emploie 25 personnes et plus, avez-vous la preuve d’inscription de l’organisation sur le site de l’Office québécois de la langue française ?</t>
  </si>
  <si>
    <t>Si non, l’organisation a-t-elle plus de 25 employés, pendant une période minimale de 6 mois ?</t>
  </si>
  <si>
    <t>Si votre organisation exerce des activités au Québec et emploie au moins 25 personnes pendant une période minimale de six mois, avez-vous reçu la preuve d’inscription de l’organisation sur le site de l’Office québécois de la langue française ?</t>
  </si>
  <si>
    <t xml:space="preserve">Le projet se terminera-t-il au plus tard le 31 janvier 2029? </t>
  </si>
  <si>
    <t>Les projets bénéficiant d’une aide financière non remboursable provenant du Programme d’aide à la relance de l’industrie touristique (PARIT) ne sont pas admissibles à une aide financière dans le cadre de l'EPRTNT.
Est-ce que la demande respecte cette condition?</t>
  </si>
  <si>
    <t>Le projet présente-t-il un coût admissible minimum de 250 000$?</t>
  </si>
  <si>
    <t>- Lettre(s) d’appui;
- Stratégie marketing;
- Étude(s) (ex. : de faisabilité, de marché, sur les retombées économiques, pour un diagnostic d’entreprise, etc.);
- Politique, plan stratégique ou plan d’action en développement durable;
- Politique, plan stratégique ou plan d’action lié à la gestion des ressources humaines.</t>
  </si>
  <si>
    <t>Le projet répond-il au premier objectif du programme?
1. Stimuler l’économie des régions par :
– Le développement d’une offre touristique responsable et durable; 
– La mise en valeur d’une offre touristique innovante; 
– Le développement de nouveaux créneaux pour les entreprises touristiques ayant des retombées positives pour la région et sa collectivité.</t>
  </si>
  <si>
    <t>Le projet répond-il au deuxième objectif du programme?
2. Accroitre la force d’intervention des entreprises touristiques par :
–  La mise en place d’actions ou l’adoption de meilleures pratiques d’affaires, notamment en matière de responsabilité sociale et environnementale des entreprises touristiques;
–  L’intégration de solutions innovantes, dont les technologies numériques.</t>
  </si>
  <si>
    <t>Office québécoise de la langue française</t>
  </si>
  <si>
    <t>Oui, nous attendons la preuve</t>
  </si>
  <si>
    <t>Oui, nous avons reçu la preuve</t>
  </si>
  <si>
    <t>Ne s’applique pas, l’organisation n’exerce pas ses activités au Québec et/ou n'a pas employé 25 personnes et plus durant une période de 6 mois.</t>
  </si>
  <si>
    <t>Le projet répond-il aux projets admissibles de la catégorie Attraits, activités et équipements? 
• Les projets de consolidation, d'implantation, d'expansion ou de modernisation d'un attrait, d'un équipement, d’une activité ou de services touristiques. 
• Les projets de construction, d'agrandissement, d’amélioration d'une infrastructure touristique, de développement ou de renouvellement avec bonification de produits et services touristiques.</t>
  </si>
  <si>
    <t>La fin du projet est prévue au plus tard le 31 janvier 2029</t>
  </si>
  <si>
    <t>Le projet pourra-t-il être réalisé au plus tard le 31 janvier 2029?</t>
  </si>
  <si>
    <t>Le promoteur détient une preuve d’inscription de son organisation auprès de l’Office québécois de la langue française, s'il exerce ses activités au Québec, emploie au moins 25 personnes pendant une période minimale de six mois.</t>
  </si>
  <si>
    <r>
      <t xml:space="preserve">2e versement à la fin des travaux, si l'aide financière est : 
</t>
    </r>
    <r>
      <rPr>
        <b/>
        <sz val="11"/>
        <rFont val="Calibri"/>
        <family val="2"/>
        <scheme val="minor"/>
      </rPr>
      <t xml:space="preserve">
100 000 $ et + :</t>
    </r>
    <r>
      <rPr>
        <sz val="11"/>
        <rFont val="Calibri"/>
        <family val="2"/>
        <scheme val="minor"/>
      </rPr>
      <t xml:space="preserve"> un rapport audité d’une firme comptable externe, faisant état, des éléments suivants :
- La date de début et la date de fin des travaux;
- Le coût total réel et celui de chaque élément du Projet;
- Les sources de financement du Projet;
- Que tous les coûts du Projet ont été encourus et payés par le Bénéficiaire.
5</t>
    </r>
    <r>
      <rPr>
        <b/>
        <sz val="11"/>
        <rFont val="Calibri"/>
        <family val="2"/>
        <scheme val="minor"/>
      </rPr>
      <t xml:space="preserve">0 000 $ à 99 999 $ : </t>
    </r>
    <r>
      <rPr>
        <sz val="11"/>
        <rFont val="Calibri"/>
        <family val="2"/>
        <scheme val="minor"/>
      </rPr>
      <t xml:space="preserve">un rapport de mission d'examen signé par - les administrateurs, faisant état, des éléments suivants :
- La date de début et la date de fin des travaux;
- Le coût total réel et celui de chaque élément du Projet;
- Les sources de financement du Projet;
- Que tous les coûts du Projet ont été encourus et payés par le Bénéficiaire.
</t>
    </r>
    <r>
      <rPr>
        <b/>
        <sz val="11"/>
        <rFont val="Calibri"/>
        <family val="2"/>
        <scheme val="minor"/>
      </rPr>
      <t xml:space="preserve">49 999 $ et moins : </t>
    </r>
    <r>
      <rPr>
        <sz val="11"/>
        <rFont val="Calibri"/>
        <family val="2"/>
        <scheme val="minor"/>
      </rPr>
      <t>un état des résultats signé par les administrateurs, 
faisant état, des éléments suivants :
- La date de début et la date de fin des travaux;
- Le coût total réel et celui de chaque élément du Projet;
- Les sources de financement du Projet;
- Que tous les coûts du Projet ont été encourus et payés par le Bénéficiaire.</t>
    </r>
  </si>
  <si>
    <t xml:space="preserve">1er versement : 
Le premier versement, d'un montant correspondant à 60 %  du montant de l'aide, sera versé  après réception des documents attestant l'obtention du financement nécessaire à la réalisation du Projet (à noter que le 100 % du financement doit être confirmé et validé), ce premier versement sera effectué dans les meilleurs délais suivant la signature de la convention. 
</t>
  </si>
  <si>
    <t>les projets visant la consolidation ou la création de produits/nouveaux attraits touristiques attractifs;</t>
  </si>
  <si>
    <t>les projets innovants et attractifs favorisant l'expérience touristique en déambulant dans le centre-ville élargi.</t>
  </si>
  <si>
    <r>
      <t xml:space="preserve">Les projets suivants sont </t>
    </r>
    <r>
      <rPr>
        <b/>
        <sz val="11"/>
        <rFont val="Calibri"/>
        <family val="2"/>
        <scheme val="minor"/>
      </rPr>
      <t>non admissibles</t>
    </r>
    <r>
      <rPr>
        <sz val="11"/>
        <rFont val="Calibri"/>
        <family val="2"/>
        <scheme val="minor"/>
      </rPr>
      <t xml:space="preserve"> au programme : 
– Un gîte touristique;
– Une copropriété hôtelière (« condotel »);
– Une piste cyclable et un sentier de motoneige;
– Le contenu de formation;
– Le secteur des jeux de hasard, ou liés à la vente et à la consommation d'alcool;
– La restauration et le commerce de détail (sauf s'ils s's’inscrivent dans un projet global d’amélioration ou de développement de l’expérience touristique).                
Le projet est-il exclu des secteurs non admissibles au programme?    </t>
    </r>
  </si>
  <si>
    <t>Le projet est-il exclu des secteurs non admissibles au programme?
– Un gîte touristique;
– Une copropriété hôtelière (« condotel »);
– Une piste cyclable et un sentier de motoneige;
– Le contenu de formation;
– Le secteur des jeux de hasard, ou liés à la vente et à la consommation d'alcool;
– La restauration et le commerce de détail (sauf s'ils s's’inscrivent dans un projet global d’amélioration ou de développement de l’expérience touristique).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</si>
</sst>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0\ &quot;$&quot;_);\(#,##0\ &quot;$&quot;\)"/>
    <numFmt numFmtId="164" formatCode="_(&quot;$&quot;* #,##0.00_);_(&quot;$&quot;* \(#,##0.00\);_(&quot;$&quot;* &quot;-&quot;??_);_(@_)"/>
    <numFmt numFmtId="165" formatCode="_(* #,##0.00_);_(* \(#,##0.00\);_(* &quot;-&quot;??_);_(@_)"/>
    <numFmt numFmtId="166" formatCode="0#&quot; &quot;##&quot; &quot;##&quot; &quot;##&quot; &quot;##"/>
    <numFmt numFmtId="167" formatCode="_ * #,##0_)\ &quot;$&quot;_ ;_ * \(#,##0\)\ &quot;$&quot;_ ;_ * &quot;-&quot;??_)\ &quot;$&quot;_ ;_ @_ "/>
    <numFmt numFmtId="168" formatCode="yyyy/mm/dd;@"/>
    <numFmt numFmtId="169" formatCode="[&gt;=10000000000]#\-###\-###\-###;[&gt;=10000000]\(###\)&quot; &quot;###\-####;000\-0000"/>
    <numFmt numFmtId="170" formatCode="0.0"/>
    <numFmt numFmtId="171" formatCode="_ * #,##0_)\ [$$-C0C]_ ;_ * \(#,##0\)\ [$$-C0C]_ ;_ * &quot;-&quot;??_)\ [$$-C0C]_ ;_ @_ "/>
    <numFmt numFmtId="172" formatCode="_ * #,##0.00_)\ [$$-C0C]_ ;_ * \(#,##0.00\)\ [$$-C0C]_ ;_ * &quot;-&quot;??_)\ [$$-C0C]_ ;_ @_ "/>
  </numFmts>
  <fonts count="47">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sz val="11"/>
      <color rgb="FF3F3F76"/>
      <name val="Calibri"/>
      <family val="2"/>
      <scheme val="minor"/>
    </font>
    <font>
      <sz val="9"/>
      <color theme="1"/>
      <name val="Calibri"/>
      <family val="2"/>
      <scheme val="minor"/>
    </font>
    <font>
      <sz val="11"/>
      <name val="Calibri"/>
      <family val="2"/>
      <scheme val="minor"/>
    </font>
    <font>
      <b/>
      <sz val="15"/>
      <name val="Calibri"/>
      <family val="2"/>
      <scheme val="minor"/>
    </font>
    <font>
      <b/>
      <sz val="11"/>
      <name val="Calibri"/>
      <family val="2"/>
      <scheme val="minor"/>
    </font>
    <font>
      <b/>
      <sz val="12"/>
      <color theme="3"/>
      <name val="Calibri"/>
      <family val="2"/>
      <scheme val="minor"/>
    </font>
    <font>
      <sz val="12"/>
      <color theme="1"/>
      <name val="Calibri"/>
      <family val="2"/>
      <scheme val="minor"/>
    </font>
    <font>
      <sz val="9"/>
      <color theme="1"/>
      <name val="Arial"/>
      <family val="2"/>
    </font>
    <font>
      <b/>
      <sz val="12"/>
      <color theme="1"/>
      <name val="Calibri"/>
      <family val="2"/>
      <scheme val="minor"/>
    </font>
    <font>
      <sz val="10"/>
      <color theme="3"/>
      <name val="Calibri"/>
      <family val="2"/>
      <scheme val="minor"/>
    </font>
    <font>
      <sz val="11"/>
      <color theme="0"/>
      <name val="Calibri"/>
      <family val="2"/>
      <scheme val="minor"/>
    </font>
    <font>
      <b/>
      <sz val="8"/>
      <color theme="3"/>
      <name val="Calibri"/>
      <family val="2"/>
      <scheme val="minor"/>
    </font>
    <font>
      <b/>
      <sz val="10"/>
      <color theme="3"/>
      <name val="Calibri"/>
      <family val="2"/>
      <scheme val="minor"/>
    </font>
    <font>
      <sz val="9"/>
      <color indexed="81"/>
      <name val="Tahoma"/>
      <family val="2"/>
    </font>
    <font>
      <b/>
      <sz val="9"/>
      <color indexed="81"/>
      <name val="Tahoma"/>
      <family val="2"/>
    </font>
    <font>
      <b/>
      <sz val="11"/>
      <color theme="1"/>
      <name val="Calibri"/>
      <family val="2"/>
      <scheme val="minor"/>
    </font>
    <font>
      <u/>
      <sz val="11"/>
      <color theme="10"/>
      <name val="Calibri"/>
      <family val="2"/>
      <scheme val="minor"/>
    </font>
    <font>
      <b/>
      <sz val="11"/>
      <color theme="3"/>
      <name val="Calibri"/>
      <family val="2"/>
      <scheme val="minor"/>
    </font>
    <font>
      <b/>
      <sz val="10"/>
      <name val="Calibri"/>
      <family val="2"/>
      <scheme val="minor"/>
    </font>
    <font>
      <b/>
      <sz val="12"/>
      <name val="Calibri"/>
      <family val="2"/>
      <scheme val="minor"/>
    </font>
    <font>
      <b/>
      <sz val="14"/>
      <name val="Calibri"/>
      <family val="2"/>
      <scheme val="minor"/>
    </font>
    <font>
      <b/>
      <sz val="11"/>
      <color theme="0"/>
      <name val="Calibri"/>
      <family val="2"/>
      <scheme val="minor"/>
    </font>
    <font>
      <i/>
      <sz val="11"/>
      <name val="Calibri"/>
      <family val="2"/>
      <scheme val="minor"/>
    </font>
    <font>
      <sz val="11"/>
      <color theme="3"/>
      <name val="Calibri Light"/>
      <family val="2"/>
      <scheme val="major"/>
    </font>
    <font>
      <sz val="9"/>
      <color rgb="FF000000"/>
      <name val="Tahoma"/>
      <family val="2"/>
    </font>
    <font>
      <b/>
      <sz val="9"/>
      <color rgb="FF000000"/>
      <name val="Tahoma"/>
      <family val="2"/>
    </font>
    <font>
      <sz val="18"/>
      <color theme="3"/>
      <name val="Calibri Light (En-têtes)"/>
    </font>
    <font>
      <b/>
      <sz val="15"/>
      <color theme="3"/>
      <name val="Calibri (Corps)"/>
    </font>
    <font>
      <u/>
      <sz val="11"/>
      <name val="Calibri"/>
      <family val="2"/>
      <scheme val="minor"/>
    </font>
    <font>
      <sz val="18"/>
      <color theme="3"/>
      <name val="Calibri"/>
      <family val="2"/>
      <scheme val="minor"/>
    </font>
    <font>
      <sz val="11"/>
      <color theme="3"/>
      <name val="Calibri"/>
      <family val="2"/>
      <scheme val="minor"/>
    </font>
    <font>
      <sz val="9"/>
      <color theme="3"/>
      <name val="Calibri"/>
      <family val="2"/>
      <scheme val="minor"/>
    </font>
    <font>
      <sz val="10"/>
      <name val="Calibri"/>
      <family val="2"/>
      <scheme val="minor"/>
    </font>
    <font>
      <sz val="9"/>
      <name val="Calibri"/>
      <family val="2"/>
      <scheme val="minor"/>
    </font>
    <font>
      <sz val="12"/>
      <name val="Calibri"/>
      <family val="2"/>
      <scheme val="minor"/>
    </font>
    <font>
      <sz val="18"/>
      <name val="Calibri"/>
      <family val="2"/>
      <scheme val="minor"/>
    </font>
    <font>
      <u/>
      <sz val="11"/>
      <color theme="4"/>
      <name val="Calibri"/>
      <family val="2"/>
      <scheme val="minor"/>
    </font>
    <font>
      <b/>
      <sz val="16"/>
      <name val="Calibri"/>
      <family val="2"/>
      <scheme val="minor"/>
    </font>
    <font>
      <sz val="11"/>
      <name val="Calibri (Corps)"/>
    </font>
    <font>
      <sz val="10"/>
      <color theme="1"/>
      <name val="Calibri"/>
      <family val="2"/>
      <scheme val="minor"/>
    </font>
    <font>
      <sz val="11"/>
      <color theme="2" tint="-9.9978637043366805E-2"/>
      <name val="Calibri"/>
      <family val="2"/>
      <scheme val="minor"/>
    </font>
    <font>
      <sz val="11"/>
      <color theme="1"/>
      <name val="Arial Narrow"/>
      <family val="2"/>
    </font>
    <font>
      <vertAlign val="superscript"/>
      <sz val="11"/>
      <name val="Calibri"/>
      <family val="2"/>
      <scheme val="minor"/>
    </font>
  </fonts>
  <fills count="11">
    <fill>
      <patternFill patternType="none"/>
    </fill>
    <fill>
      <patternFill patternType="gray125"/>
    </fill>
    <fill>
      <patternFill patternType="solid">
        <fgColor rgb="FFFFCC99"/>
      </patternFill>
    </fill>
    <fill>
      <patternFill patternType="solid">
        <fgColor theme="2"/>
        <bgColor indexed="64"/>
      </patternFill>
    </fill>
    <fill>
      <patternFill patternType="solid">
        <fgColor theme="0"/>
        <bgColor indexed="64"/>
      </patternFill>
    </fill>
    <fill>
      <patternFill patternType="solid">
        <fgColor theme="5"/>
        <bgColor indexed="64"/>
      </patternFill>
    </fill>
    <fill>
      <patternFill patternType="solid">
        <fgColor theme="7" tint="0.59999389629810485"/>
        <bgColor indexed="64"/>
      </patternFill>
    </fill>
    <fill>
      <patternFill patternType="solid">
        <fgColor theme="1"/>
        <bgColor indexed="64"/>
      </patternFill>
    </fill>
    <fill>
      <patternFill patternType="solid">
        <fgColor theme="9"/>
        <bgColor indexed="64"/>
      </patternFill>
    </fill>
    <fill>
      <patternFill patternType="solid">
        <fgColor theme="8" tint="0.79998168889431442"/>
        <bgColor indexed="64"/>
      </patternFill>
    </fill>
    <fill>
      <patternFill patternType="solid">
        <fgColor rgb="FFFFFF00"/>
        <bgColor indexed="64"/>
      </patternFill>
    </fill>
  </fills>
  <borders count="104">
    <border>
      <left/>
      <right/>
      <top/>
      <bottom/>
      <diagonal/>
    </border>
    <border>
      <left/>
      <right/>
      <top/>
      <bottom style="thick">
        <color theme="4"/>
      </bottom>
      <diagonal/>
    </border>
    <border>
      <left style="thin">
        <color rgb="FF7F7F7F"/>
      </left>
      <right style="thin">
        <color rgb="FF7F7F7F"/>
      </right>
      <top style="thin">
        <color rgb="FF7F7F7F"/>
      </top>
      <bottom style="thin">
        <color rgb="FF7F7F7F"/>
      </bottom>
      <diagonal/>
    </border>
    <border>
      <left/>
      <right/>
      <top/>
      <bottom style="thin">
        <color auto="1"/>
      </bottom>
      <diagonal/>
    </border>
    <border>
      <left/>
      <right/>
      <top style="thin">
        <color auto="1"/>
      </top>
      <bottom style="thin">
        <color auto="1"/>
      </bottom>
      <diagonal/>
    </border>
    <border>
      <left/>
      <right/>
      <top/>
      <bottom style="thick">
        <color rgb="FF0070C0"/>
      </bottom>
      <diagonal/>
    </border>
    <border>
      <left/>
      <right/>
      <top style="thick">
        <color rgb="FF0070C0"/>
      </top>
      <bottom/>
      <diagonal/>
    </border>
    <border>
      <left/>
      <right/>
      <top style="thick">
        <color rgb="FF0070C0"/>
      </top>
      <bottom style="thick">
        <color rgb="FF0070C0"/>
      </bottom>
      <diagonal/>
    </border>
    <border>
      <left/>
      <right/>
      <top style="thick">
        <color theme="4"/>
      </top>
      <bottom style="thick">
        <color theme="4"/>
      </bottom>
      <diagonal/>
    </border>
    <border>
      <left/>
      <right/>
      <top style="thick">
        <color theme="4"/>
      </top>
      <bottom/>
      <diagonal/>
    </border>
    <border>
      <left style="thin">
        <color theme="2"/>
      </left>
      <right style="thin">
        <color theme="2"/>
      </right>
      <top style="thin">
        <color theme="2"/>
      </top>
      <bottom style="thin">
        <color theme="2"/>
      </bottom>
      <diagonal/>
    </border>
    <border>
      <left style="thin">
        <color theme="0"/>
      </left>
      <right style="thin">
        <color theme="0"/>
      </right>
      <top style="thin">
        <color theme="0"/>
      </top>
      <bottom style="thin">
        <color theme="0"/>
      </bottom>
      <diagonal/>
    </border>
    <border>
      <left/>
      <right style="thin">
        <color theme="2"/>
      </right>
      <top style="thin">
        <color theme="2"/>
      </top>
      <bottom style="thin">
        <color theme="2"/>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right/>
      <top/>
      <bottom style="thick">
        <color theme="0"/>
      </bottom>
      <diagonal/>
    </border>
    <border>
      <left/>
      <right/>
      <top style="thick">
        <color theme="5" tint="-0.24994659260841701"/>
      </top>
      <bottom style="thick">
        <color theme="5" tint="-0.24994659260841701"/>
      </bottom>
      <diagonal/>
    </border>
    <border>
      <left/>
      <right/>
      <top/>
      <bottom style="thick">
        <color theme="5"/>
      </bottom>
      <diagonal/>
    </border>
    <border>
      <left/>
      <right/>
      <top style="thick">
        <color theme="5" tint="-0.24994659260841701"/>
      </top>
      <bottom/>
      <diagonal/>
    </border>
    <border>
      <left/>
      <right/>
      <top/>
      <bottom style="thin">
        <color theme="2"/>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bottom style="thick">
        <color theme="5" tint="-0.2499465926084170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theme="2"/>
      </left>
      <right style="thin">
        <color theme="2"/>
      </right>
      <top style="thin">
        <color theme="2"/>
      </top>
      <bottom/>
      <diagonal/>
    </border>
    <border>
      <left style="thin">
        <color theme="2"/>
      </left>
      <right style="thin">
        <color theme="2"/>
      </right>
      <top/>
      <bottom/>
      <diagonal/>
    </border>
    <border>
      <left style="thin">
        <color theme="2"/>
      </left>
      <right/>
      <top style="thin">
        <color theme="2"/>
      </top>
      <bottom/>
      <diagonal/>
    </border>
    <border>
      <left style="thin">
        <color auto="1"/>
      </left>
      <right style="thin">
        <color theme="2"/>
      </right>
      <top style="thin">
        <color auto="1"/>
      </top>
      <bottom style="thin">
        <color theme="2"/>
      </bottom>
      <diagonal/>
    </border>
    <border>
      <left style="thin">
        <color theme="2"/>
      </left>
      <right style="thin">
        <color theme="2"/>
      </right>
      <top style="thin">
        <color auto="1"/>
      </top>
      <bottom style="thin">
        <color theme="2"/>
      </bottom>
      <diagonal/>
    </border>
    <border>
      <left style="thin">
        <color auto="1"/>
      </left>
      <right style="thin">
        <color theme="2"/>
      </right>
      <top style="thin">
        <color theme="2"/>
      </top>
      <bottom style="thin">
        <color theme="2"/>
      </bottom>
      <diagonal/>
    </border>
    <border>
      <left style="thin">
        <color auto="1"/>
      </left>
      <right style="thin">
        <color theme="2"/>
      </right>
      <top style="thin">
        <color theme="2"/>
      </top>
      <bottom style="thin">
        <color auto="1"/>
      </bottom>
      <diagonal/>
    </border>
    <border>
      <left style="thin">
        <color theme="2"/>
      </left>
      <right style="thin">
        <color theme="2"/>
      </right>
      <top style="thin">
        <color theme="2"/>
      </top>
      <bottom style="thin">
        <color auto="1"/>
      </bottom>
      <diagonal/>
    </border>
    <border>
      <left style="thin">
        <color theme="2"/>
      </left>
      <right style="thin">
        <color auto="1"/>
      </right>
      <top style="thin">
        <color theme="2"/>
      </top>
      <bottom style="thin">
        <color auto="1"/>
      </bottom>
      <diagonal/>
    </border>
    <border>
      <left style="thin">
        <color auto="1"/>
      </left>
      <right/>
      <top/>
      <bottom style="thin">
        <color auto="1"/>
      </bottom>
      <diagonal/>
    </border>
    <border>
      <left/>
      <right style="thin">
        <color theme="0"/>
      </right>
      <top/>
      <bottom style="thin">
        <color auto="1"/>
      </bottom>
      <diagonal/>
    </border>
    <border>
      <left/>
      <right style="thin">
        <color theme="2"/>
      </right>
      <top style="thin">
        <color auto="1"/>
      </top>
      <bottom style="double">
        <color auto="1"/>
      </bottom>
      <diagonal/>
    </border>
    <border>
      <left/>
      <right style="thin">
        <color theme="2"/>
      </right>
      <top/>
      <bottom/>
      <diagonal/>
    </border>
    <border>
      <left/>
      <right/>
      <top style="thin">
        <color auto="1"/>
      </top>
      <bottom style="double">
        <color auto="1"/>
      </bottom>
      <diagonal/>
    </border>
    <border>
      <left style="thin">
        <color theme="2"/>
      </left>
      <right style="thin">
        <color theme="2"/>
      </right>
      <top/>
      <bottom style="thin">
        <color theme="2"/>
      </bottom>
      <diagonal/>
    </border>
    <border>
      <left/>
      <right style="thin">
        <color theme="2"/>
      </right>
      <top style="thin">
        <color theme="0"/>
      </top>
      <bottom style="thin">
        <color theme="0"/>
      </bottom>
      <diagonal/>
    </border>
    <border>
      <left/>
      <right style="thin">
        <color theme="2"/>
      </right>
      <top style="thin">
        <color theme="0"/>
      </top>
      <bottom/>
      <diagonal/>
    </border>
    <border>
      <left/>
      <right style="thin">
        <color theme="2"/>
      </right>
      <top/>
      <bottom style="thin">
        <color theme="2"/>
      </bottom>
      <diagonal/>
    </border>
    <border>
      <left style="thin">
        <color theme="2"/>
      </left>
      <right/>
      <top/>
      <bottom style="thin">
        <color theme="2"/>
      </bottom>
      <diagonal/>
    </border>
    <border>
      <left/>
      <right style="thin">
        <color theme="2"/>
      </right>
      <top style="thin">
        <color theme="2"/>
      </top>
      <bottom/>
      <diagonal/>
    </border>
    <border>
      <left style="thin">
        <color theme="2"/>
      </left>
      <right/>
      <top style="thin">
        <color theme="2"/>
      </top>
      <bottom style="thin">
        <color theme="2"/>
      </bottom>
      <diagonal/>
    </border>
    <border>
      <left style="thin">
        <color theme="2"/>
      </left>
      <right/>
      <top/>
      <bottom/>
      <diagonal/>
    </border>
    <border>
      <left style="thin">
        <color auto="1"/>
      </left>
      <right/>
      <top style="thin">
        <color theme="2"/>
      </top>
      <bottom style="thin">
        <color theme="2"/>
      </bottom>
      <diagonal/>
    </border>
    <border>
      <left/>
      <right/>
      <top style="thin">
        <color theme="2"/>
      </top>
      <bottom style="thin">
        <color theme="2"/>
      </bottom>
      <diagonal/>
    </border>
    <border>
      <left/>
      <right style="thin">
        <color auto="1"/>
      </right>
      <top style="thin">
        <color theme="2"/>
      </top>
      <bottom style="thin">
        <color theme="2"/>
      </bottom>
      <diagonal/>
    </border>
    <border>
      <left/>
      <right style="thin">
        <color auto="1"/>
      </right>
      <top style="thin">
        <color auto="1"/>
      </top>
      <bottom style="thin">
        <color theme="2"/>
      </bottom>
      <diagonal/>
    </border>
    <border>
      <left style="thin">
        <color theme="0"/>
      </left>
      <right/>
      <top/>
      <bottom/>
      <diagonal/>
    </border>
    <border>
      <left/>
      <right/>
      <top style="thick">
        <color theme="5"/>
      </top>
      <bottom/>
      <diagonal/>
    </border>
    <border>
      <left style="thin">
        <color auto="1"/>
      </left>
      <right style="thin">
        <color auto="1"/>
      </right>
      <top/>
      <bottom/>
      <diagonal/>
    </border>
    <border>
      <left style="thin">
        <color auto="1"/>
      </left>
      <right/>
      <top/>
      <bottom/>
      <diagonal/>
    </border>
    <border>
      <left/>
      <right/>
      <top/>
      <bottom style="thick">
        <color theme="9"/>
      </bottom>
      <diagonal/>
    </border>
    <border>
      <left/>
      <right/>
      <top style="thin">
        <color theme="2"/>
      </top>
      <bottom/>
      <diagonal/>
    </border>
    <border>
      <left/>
      <right/>
      <top style="thick">
        <color theme="9"/>
      </top>
      <bottom style="thick">
        <color theme="9"/>
      </bottom>
      <diagonal/>
    </border>
    <border>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diagonal/>
    </border>
    <border>
      <left style="thin">
        <color theme="0"/>
      </left>
      <right/>
      <top style="thin">
        <color theme="0"/>
      </top>
      <bottom/>
      <diagonal/>
    </border>
    <border>
      <left/>
      <right style="thin">
        <color theme="2"/>
      </right>
      <top/>
      <bottom style="thin">
        <color theme="0"/>
      </bottom>
      <diagonal/>
    </border>
    <border>
      <left/>
      <right style="thin">
        <color theme="2"/>
      </right>
      <top style="thin">
        <color theme="2"/>
      </top>
      <bottom style="thin">
        <color theme="0"/>
      </bottom>
      <diagonal/>
    </border>
    <border>
      <left/>
      <right/>
      <top style="thin">
        <color theme="2"/>
      </top>
      <bottom style="thin">
        <color theme="0"/>
      </bottom>
      <diagonal/>
    </border>
    <border>
      <left/>
      <right style="thin">
        <color theme="2"/>
      </right>
      <top style="thin">
        <color theme="2"/>
      </top>
      <bottom style="thin">
        <color auto="1"/>
      </bottom>
      <diagonal/>
    </border>
    <border>
      <left/>
      <right/>
      <top style="thick">
        <color theme="4"/>
      </top>
      <bottom style="thin">
        <color auto="1"/>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style="thin">
        <color theme="2"/>
      </top>
      <bottom/>
      <diagonal/>
    </border>
    <border>
      <left style="thin">
        <color theme="2"/>
      </left>
      <right style="thin">
        <color theme="0"/>
      </right>
      <top style="thin">
        <color theme="0"/>
      </top>
      <bottom style="thin">
        <color theme="2"/>
      </bottom>
      <diagonal/>
    </border>
    <border>
      <left/>
      <right/>
      <top style="thin">
        <color theme="0"/>
      </top>
      <bottom style="thin">
        <color theme="2"/>
      </bottom>
      <diagonal/>
    </border>
    <border>
      <left style="thin">
        <color theme="2"/>
      </left>
      <right style="thin">
        <color theme="2"/>
      </right>
      <top style="thin">
        <color theme="2"/>
      </top>
      <bottom style="thin">
        <color theme="0"/>
      </bottom>
      <diagonal/>
    </border>
    <border>
      <left style="thin">
        <color theme="2"/>
      </left>
      <right style="thin">
        <color theme="0"/>
      </right>
      <top style="thin">
        <color theme="2"/>
      </top>
      <bottom style="thin">
        <color theme="0"/>
      </bottom>
      <diagonal/>
    </border>
    <border>
      <left/>
      <right/>
      <top style="thick">
        <color theme="5"/>
      </top>
      <bottom style="thin">
        <color theme="0"/>
      </bottom>
      <diagonal/>
    </border>
    <border>
      <left style="thin">
        <color theme="0"/>
      </left>
      <right style="thin">
        <color theme="0"/>
      </right>
      <top style="thin">
        <color theme="0"/>
      </top>
      <bottom style="thin">
        <color theme="2"/>
      </bottom>
      <diagonal/>
    </border>
    <border>
      <left style="thin">
        <color theme="0"/>
      </left>
      <right style="thin">
        <color theme="0"/>
      </right>
      <top style="thin">
        <color theme="2"/>
      </top>
      <bottom style="thin">
        <color theme="2"/>
      </bottom>
      <diagonal/>
    </border>
    <border>
      <left style="thin">
        <color theme="0"/>
      </left>
      <right style="thin">
        <color theme="0"/>
      </right>
      <top style="thin">
        <color theme="2"/>
      </top>
      <bottom style="thin">
        <color theme="0"/>
      </bottom>
      <diagonal/>
    </border>
    <border>
      <left/>
      <right/>
      <top style="thick">
        <color theme="5" tint="-0.24994659260841701"/>
      </top>
      <bottom style="thin">
        <color theme="0"/>
      </bottom>
      <diagonal/>
    </border>
    <border>
      <left style="thin">
        <color theme="0"/>
      </left>
      <right style="thin">
        <color theme="0"/>
      </right>
      <top/>
      <bottom style="thin">
        <color theme="2"/>
      </bottom>
      <diagonal/>
    </border>
    <border>
      <left/>
      <right/>
      <top style="thick">
        <color theme="9"/>
      </top>
      <bottom/>
      <diagonal/>
    </border>
    <border>
      <left/>
      <right style="thin">
        <color theme="2"/>
      </right>
      <top style="thick">
        <color theme="5" tint="-0.24994659260841701"/>
      </top>
      <bottom/>
      <diagonal/>
    </border>
    <border>
      <left style="thin">
        <color theme="0"/>
      </left>
      <right style="thin">
        <color theme="2"/>
      </right>
      <top style="thin">
        <color theme="0"/>
      </top>
      <bottom/>
      <diagonal/>
    </border>
    <border>
      <left style="thin">
        <color theme="2"/>
      </left>
      <right style="thin">
        <color theme="2"/>
      </right>
      <top style="thin">
        <color theme="0"/>
      </top>
      <bottom/>
      <diagonal/>
    </border>
    <border>
      <left style="thin">
        <color theme="2"/>
      </left>
      <right style="thin">
        <color theme="0"/>
      </right>
      <top style="thin">
        <color theme="0"/>
      </top>
      <bottom/>
      <diagonal/>
    </border>
    <border>
      <left/>
      <right/>
      <top style="thin">
        <color indexed="64"/>
      </top>
      <bottom style="thin">
        <color indexed="64"/>
      </bottom>
      <diagonal/>
    </border>
    <border>
      <left/>
      <right/>
      <top/>
      <bottom style="double">
        <color indexed="64"/>
      </bottom>
      <diagonal/>
    </border>
    <border>
      <left/>
      <right/>
      <top style="thin">
        <color indexed="64"/>
      </top>
      <bottom/>
      <diagonal/>
    </border>
    <border>
      <left/>
      <right style="thin">
        <color auto="1"/>
      </right>
      <top/>
      <bottom style="thin">
        <color theme="2"/>
      </bottom>
      <diagonal/>
    </border>
    <border>
      <left style="thin">
        <color theme="2"/>
      </left>
      <right/>
      <top style="thin">
        <color auto="1"/>
      </top>
      <bottom style="thin">
        <color theme="2"/>
      </bottom>
      <diagonal/>
    </border>
    <border>
      <left/>
      <right style="thin">
        <color theme="2"/>
      </right>
      <top style="thin">
        <color auto="1"/>
      </top>
      <bottom style="thin">
        <color theme="2"/>
      </bottom>
      <diagonal/>
    </border>
    <border>
      <left style="thin">
        <color theme="2"/>
      </left>
      <right/>
      <top style="thin">
        <color theme="2"/>
      </top>
      <bottom style="thin">
        <color auto="1"/>
      </bottom>
      <diagonal/>
    </border>
    <border>
      <left/>
      <right style="thin">
        <color theme="0"/>
      </right>
      <top style="thin">
        <color theme="0"/>
      </top>
      <bottom style="thin">
        <color theme="2"/>
      </bottom>
      <diagonal/>
    </border>
    <border>
      <left/>
      <right/>
      <top style="thin">
        <color theme="0" tint="-0.14999847407452621"/>
      </top>
      <bottom/>
      <diagonal/>
    </border>
    <border>
      <left style="thin">
        <color indexed="64"/>
      </left>
      <right/>
      <top style="thin">
        <color indexed="64"/>
      </top>
      <bottom style="thin">
        <color theme="2"/>
      </bottom>
      <diagonal/>
    </border>
    <border>
      <left/>
      <right/>
      <top style="thin">
        <color indexed="64"/>
      </top>
      <bottom style="thin">
        <color theme="2"/>
      </bottom>
      <diagonal/>
    </border>
    <border>
      <left/>
      <right style="thin">
        <color theme="2"/>
      </right>
      <top style="thin">
        <color theme="0"/>
      </top>
      <bottom style="thin">
        <color theme="2"/>
      </bottom>
      <diagonal/>
    </border>
    <border>
      <left style="thin">
        <color theme="2"/>
      </left>
      <right/>
      <top style="thin">
        <color theme="0"/>
      </top>
      <bottom/>
      <diagonal/>
    </border>
    <border>
      <left/>
      <right/>
      <top style="thick">
        <color rgb="FF0070C0"/>
      </top>
      <bottom style="thin">
        <color theme="0"/>
      </bottom>
      <diagonal/>
    </border>
    <border>
      <left/>
      <right/>
      <top style="thin">
        <color theme="0"/>
      </top>
      <bottom style="thick">
        <color rgb="FF0070C0"/>
      </bottom>
      <diagonal/>
    </border>
  </borders>
  <cellStyleXfs count="8">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2" borderId="2" applyNumberFormat="0" applyAlignment="0" applyProtection="0"/>
    <xf numFmtId="164" fontId="1" fillId="0" borderId="0" applyFont="0" applyFill="0" applyBorder="0" applyAlignment="0" applyProtection="0"/>
    <xf numFmtId="9" fontId="1" fillId="0" borderId="0" applyFont="0" applyFill="0" applyBorder="0" applyAlignment="0" applyProtection="0"/>
    <xf numFmtId="0" fontId="20" fillId="0" borderId="0" applyNumberFormat="0" applyFill="0" applyBorder="0" applyAlignment="0" applyProtection="0"/>
    <xf numFmtId="165" fontId="1" fillId="0" borderId="0" applyFont="0" applyFill="0" applyBorder="0" applyAlignment="0" applyProtection="0"/>
  </cellStyleXfs>
  <cellXfs count="817">
    <xf numFmtId="0" fontId="0" fillId="0" borderId="0" xfId="0"/>
    <xf numFmtId="0" fontId="0" fillId="0" borderId="0" xfId="0" applyAlignment="1">
      <alignment wrapText="1"/>
    </xf>
    <xf numFmtId="0" fontId="0" fillId="0" borderId="0" xfId="0" applyAlignment="1">
      <alignment horizontal="left" vertical="top" wrapText="1"/>
    </xf>
    <xf numFmtId="0" fontId="0" fillId="0" borderId="0" xfId="0" applyAlignment="1">
      <alignment vertical="top" wrapText="1"/>
    </xf>
    <xf numFmtId="0" fontId="0" fillId="3" borderId="0" xfId="0" applyFill="1"/>
    <xf numFmtId="0" fontId="3" fillId="3" borderId="0" xfId="2" applyFill="1" applyBorder="1" applyAlignment="1">
      <alignment horizontal="left" wrapText="1"/>
    </xf>
    <xf numFmtId="0" fontId="3" fillId="3" borderId="0" xfId="2" applyFill="1" applyBorder="1" applyAlignment="1"/>
    <xf numFmtId="0" fontId="2" fillId="3" borderId="0" xfId="1" applyFill="1" applyBorder="1" applyAlignment="1">
      <alignment vertical="center"/>
    </xf>
    <xf numFmtId="0" fontId="3" fillId="3" borderId="0" xfId="2" applyFill="1" applyBorder="1" applyAlignment="1">
      <alignment horizontal="left"/>
    </xf>
    <xf numFmtId="0" fontId="3" fillId="3" borderId="0" xfId="2" applyFill="1" applyBorder="1" applyAlignment="1">
      <alignment wrapText="1"/>
    </xf>
    <xf numFmtId="0" fontId="0" fillId="3" borderId="0" xfId="0" applyFill="1" applyAlignment="1">
      <alignment vertical="center"/>
    </xf>
    <xf numFmtId="0" fontId="3" fillId="3" borderId="17" xfId="2" applyFill="1" applyBorder="1" applyAlignment="1"/>
    <xf numFmtId="0" fontId="2" fillId="4" borderId="0" xfId="1" applyFill="1" applyBorder="1" applyAlignment="1">
      <alignment vertical="center"/>
    </xf>
    <xf numFmtId="0" fontId="10" fillId="3" borderId="0" xfId="0" applyFont="1" applyFill="1" applyAlignment="1">
      <alignment horizontal="right"/>
    </xf>
    <xf numFmtId="0" fontId="0" fillId="3" borderId="34" xfId="0" applyFill="1" applyBorder="1"/>
    <xf numFmtId="0" fontId="10" fillId="3" borderId="0" xfId="0" applyFont="1" applyFill="1"/>
    <xf numFmtId="167" fontId="0" fillId="3" borderId="0" xfId="0" applyNumberFormat="1" applyFill="1"/>
    <xf numFmtId="0" fontId="0" fillId="3" borderId="0" xfId="0" applyFill="1" applyAlignment="1">
      <alignment horizontal="left" vertical="top" wrapText="1"/>
    </xf>
    <xf numFmtId="0" fontId="2" fillId="3" borderId="0" xfId="1" applyFill="1" applyBorder="1" applyAlignment="1"/>
    <xf numFmtId="0" fontId="0" fillId="3" borderId="10" xfId="0" applyFill="1" applyBorder="1" applyAlignment="1">
      <alignment horizontal="left" vertical="top" wrapText="1"/>
    </xf>
    <xf numFmtId="0" fontId="0" fillId="3" borderId="69" xfId="0" applyFill="1" applyBorder="1"/>
    <xf numFmtId="0" fontId="0" fillId="3" borderId="24" xfId="0" applyFill="1" applyBorder="1"/>
    <xf numFmtId="0" fontId="3" fillId="3" borderId="24" xfId="2" applyFill="1" applyBorder="1" applyAlignment="1">
      <alignment horizontal="left" wrapText="1"/>
    </xf>
    <xf numFmtId="0" fontId="0" fillId="3" borderId="0" xfId="0" applyFill="1" applyAlignment="1">
      <alignment vertical="top" wrapText="1"/>
    </xf>
    <xf numFmtId="0" fontId="3" fillId="3" borderId="0" xfId="2" applyFill="1" applyBorder="1" applyAlignment="1">
      <alignment horizontal="left" vertical="top" wrapText="1"/>
    </xf>
    <xf numFmtId="0" fontId="2" fillId="7" borderId="0" xfId="1" applyFill="1" applyBorder="1" applyAlignment="1"/>
    <xf numFmtId="0" fontId="3" fillId="7" borderId="0" xfId="2" applyFill="1" applyBorder="1" applyAlignment="1">
      <alignment horizontal="left"/>
    </xf>
    <xf numFmtId="0" fontId="3" fillId="7" borderId="0" xfId="2" applyFill="1" applyBorder="1" applyAlignment="1">
      <alignment wrapText="1"/>
    </xf>
    <xf numFmtId="0" fontId="0" fillId="7" borderId="0" xfId="0" applyFill="1"/>
    <xf numFmtId="0" fontId="0" fillId="7" borderId="0" xfId="0" applyFill="1" applyAlignment="1">
      <alignment wrapText="1"/>
    </xf>
    <xf numFmtId="0" fontId="0" fillId="7" borderId="0" xfId="0" applyFill="1" applyAlignment="1">
      <alignment vertical="top"/>
    </xf>
    <xf numFmtId="0" fontId="2" fillId="3" borderId="0" xfId="1" applyFill="1" applyBorder="1" applyAlignment="1">
      <alignment vertical="top"/>
    </xf>
    <xf numFmtId="0" fontId="2" fillId="7" borderId="0" xfId="1" applyFill="1" applyBorder="1" applyAlignment="1">
      <alignment vertical="top"/>
    </xf>
    <xf numFmtId="0" fontId="0" fillId="3" borderId="0" xfId="0" applyFill="1" applyAlignment="1">
      <alignment vertical="top"/>
    </xf>
    <xf numFmtId="0" fontId="0" fillId="0" borderId="0" xfId="0" applyAlignment="1">
      <alignment vertical="top"/>
    </xf>
    <xf numFmtId="0" fontId="3" fillId="3" borderId="0" xfId="2" applyFill="1" applyBorder="1" applyAlignment="1">
      <alignment horizontal="left" vertical="top"/>
    </xf>
    <xf numFmtId="0" fontId="3" fillId="7" borderId="0" xfId="2" applyFill="1" applyBorder="1" applyAlignment="1">
      <alignment horizontal="left" vertical="top"/>
    </xf>
    <xf numFmtId="0" fontId="0" fillId="7" borderId="0" xfId="0" applyFill="1" applyAlignment="1">
      <alignment horizontal="left" vertical="top" wrapText="1"/>
    </xf>
    <xf numFmtId="0" fontId="0" fillId="7" borderId="0" xfId="0" applyFill="1" applyAlignment="1">
      <alignment vertical="top" wrapText="1"/>
    </xf>
    <xf numFmtId="0" fontId="5" fillId="3" borderId="0" xfId="3" applyFont="1" applyFill="1" applyBorder="1" applyAlignment="1">
      <alignment horizontal="center" vertical="top" wrapText="1"/>
    </xf>
    <xf numFmtId="0" fontId="5" fillId="7" borderId="0" xfId="3" applyFont="1" applyFill="1" applyBorder="1" applyAlignment="1">
      <alignment horizontal="center" vertical="top" wrapText="1"/>
    </xf>
    <xf numFmtId="0" fontId="0" fillId="3" borderId="10" xfId="0" applyFill="1" applyBorder="1" applyAlignment="1">
      <alignment vertical="top"/>
    </xf>
    <xf numFmtId="0" fontId="3" fillId="7" borderId="0" xfId="2" applyFill="1" applyBorder="1" applyAlignment="1">
      <alignment vertical="top" wrapText="1"/>
    </xf>
    <xf numFmtId="0" fontId="0" fillId="3" borderId="41" xfId="0" applyFill="1" applyBorder="1" applyAlignment="1">
      <alignment vertical="top"/>
    </xf>
    <xf numFmtId="0" fontId="11" fillId="0" borderId="0" xfId="0" applyFont="1" applyAlignment="1">
      <alignment vertical="top"/>
    </xf>
    <xf numFmtId="0" fontId="0" fillId="3" borderId="27" xfId="0" applyFill="1" applyBorder="1" applyAlignment="1">
      <alignment vertical="top"/>
    </xf>
    <xf numFmtId="0" fontId="19" fillId="3" borderId="27" xfId="0" applyFont="1" applyFill="1" applyBorder="1" applyAlignment="1">
      <alignment vertical="top"/>
    </xf>
    <xf numFmtId="0" fontId="0" fillId="3" borderId="24" xfId="0" applyFill="1" applyBorder="1" applyAlignment="1">
      <alignment vertical="top"/>
    </xf>
    <xf numFmtId="0" fontId="0" fillId="3" borderId="18" xfId="0" applyFill="1" applyBorder="1" applyAlignment="1">
      <alignment vertical="top"/>
    </xf>
    <xf numFmtId="0" fontId="3" fillId="3" borderId="0" xfId="2" applyFill="1" applyBorder="1" applyAlignment="1">
      <alignment vertical="top"/>
    </xf>
    <xf numFmtId="0" fontId="3" fillId="7" borderId="0" xfId="2" applyFill="1" applyBorder="1" applyAlignment="1">
      <alignment vertical="top"/>
    </xf>
    <xf numFmtId="0" fontId="11" fillId="0" borderId="0" xfId="0" applyFont="1" applyAlignment="1">
      <alignment horizontal="center" vertical="top"/>
    </xf>
    <xf numFmtId="0" fontId="0" fillId="3" borderId="0" xfId="0" applyFill="1" applyAlignment="1">
      <alignment horizontal="center" vertical="top" wrapText="1"/>
    </xf>
    <xf numFmtId="0" fontId="0" fillId="7" borderId="0" xfId="0" applyFill="1" applyAlignment="1">
      <alignment horizontal="center" vertical="top"/>
    </xf>
    <xf numFmtId="0" fontId="0" fillId="0" borderId="0" xfId="0" applyAlignment="1">
      <alignment vertical="center"/>
    </xf>
    <xf numFmtId="0" fontId="2" fillId="7" borderId="0" xfId="1" applyFill="1" applyBorder="1" applyAlignment="1">
      <alignment vertical="center"/>
    </xf>
    <xf numFmtId="0" fontId="0" fillId="7" borderId="0" xfId="0" applyFill="1" applyAlignment="1">
      <alignment vertical="center"/>
    </xf>
    <xf numFmtId="0" fontId="2" fillId="0" borderId="16" xfId="1" applyFill="1" applyBorder="1" applyAlignment="1">
      <alignment vertical="center"/>
    </xf>
    <xf numFmtId="0" fontId="0" fillId="3" borderId="24" xfId="0" applyFill="1" applyBorder="1" applyAlignment="1">
      <alignment vertical="center"/>
    </xf>
    <xf numFmtId="0" fontId="0" fillId="3" borderId="13" xfId="0" applyFill="1" applyBorder="1" applyAlignment="1">
      <alignment horizontal="left" vertical="top" wrapText="1"/>
    </xf>
    <xf numFmtId="0" fontId="0" fillId="3" borderId="44" xfId="0" applyFill="1" applyBorder="1" applyAlignment="1">
      <alignment horizontal="center" vertical="top"/>
    </xf>
    <xf numFmtId="0" fontId="2" fillId="0" borderId="0" xfId="1" applyFill="1" applyBorder="1" applyAlignment="1">
      <alignment vertical="top"/>
    </xf>
    <xf numFmtId="0" fontId="3" fillId="3" borderId="19" xfId="2" applyFill="1" applyBorder="1" applyAlignment="1"/>
    <xf numFmtId="0" fontId="7" fillId="3" borderId="0" xfId="2" applyFont="1" applyFill="1" applyBorder="1" applyAlignment="1">
      <alignment horizontal="center"/>
    </xf>
    <xf numFmtId="0" fontId="7" fillId="3" borderId="0" xfId="2" applyFont="1" applyFill="1" applyBorder="1" applyAlignment="1">
      <alignment horizontal="center" wrapText="1"/>
    </xf>
    <xf numFmtId="0" fontId="3" fillId="3" borderId="6" xfId="2" applyFill="1" applyBorder="1" applyAlignment="1">
      <alignment wrapText="1"/>
    </xf>
    <xf numFmtId="0" fontId="0" fillId="3" borderId="28" xfId="0" applyFill="1" applyBorder="1" applyAlignment="1">
      <alignment horizontal="center" vertical="top" wrapText="1"/>
    </xf>
    <xf numFmtId="0" fontId="0" fillId="3" borderId="41" xfId="0" applyFill="1" applyBorder="1" applyAlignment="1">
      <alignment horizontal="center" vertical="top" wrapText="1"/>
    </xf>
    <xf numFmtId="0" fontId="0" fillId="3" borderId="27" xfId="0" applyFill="1" applyBorder="1" applyAlignment="1">
      <alignment horizontal="center" vertical="top" wrapText="1"/>
    </xf>
    <xf numFmtId="0" fontId="0" fillId="3" borderId="27" xfId="0" applyFill="1" applyBorder="1" applyAlignment="1">
      <alignment horizontal="left" vertical="top" wrapText="1"/>
    </xf>
    <xf numFmtId="0" fontId="22" fillId="3" borderId="0" xfId="2" applyFont="1" applyFill="1" applyBorder="1" applyAlignment="1">
      <alignment horizontal="left" vertical="center" wrapText="1"/>
    </xf>
    <xf numFmtId="0" fontId="0" fillId="3" borderId="46" xfId="0" applyFill="1" applyBorder="1" applyAlignment="1">
      <alignment horizontal="center" vertical="top" wrapText="1"/>
    </xf>
    <xf numFmtId="0" fontId="0" fillId="3" borderId="12" xfId="0" applyFill="1" applyBorder="1" applyAlignment="1">
      <alignment horizontal="center" vertical="top" wrapText="1"/>
    </xf>
    <xf numFmtId="0" fontId="0" fillId="3" borderId="0" xfId="0" applyFill="1" applyAlignment="1">
      <alignment horizontal="left" wrapText="1"/>
    </xf>
    <xf numFmtId="0" fontId="21" fillId="3" borderId="0" xfId="2" applyFont="1" applyFill="1" applyBorder="1" applyAlignment="1">
      <alignment horizontal="left" vertical="top" wrapText="1"/>
    </xf>
    <xf numFmtId="0" fontId="0" fillId="3" borderId="0" xfId="0" applyFill="1" applyAlignment="1">
      <alignment horizontal="center" vertical="top"/>
    </xf>
    <xf numFmtId="0" fontId="7" fillId="3" borderId="0" xfId="2" applyFont="1" applyFill="1" applyBorder="1" applyAlignment="1">
      <alignment vertical="top" wrapText="1"/>
    </xf>
    <xf numFmtId="0" fontId="9" fillId="3" borderId="9" xfId="2" applyFont="1" applyFill="1" applyBorder="1" applyAlignment="1">
      <alignment horizontal="center" vertical="center" wrapText="1"/>
    </xf>
    <xf numFmtId="49" fontId="0" fillId="0" borderId="50" xfId="0" applyNumberFormat="1" applyBorder="1" applyAlignment="1" applyProtection="1">
      <alignment horizontal="left" vertical="top" wrapText="1"/>
      <protection locked="0"/>
    </xf>
    <xf numFmtId="0" fontId="6" fillId="3" borderId="0" xfId="0" applyFont="1" applyFill="1" applyAlignment="1">
      <alignment horizontal="left" vertical="center" wrapText="1"/>
    </xf>
    <xf numFmtId="0" fontId="6" fillId="3" borderId="42" xfId="0" applyFont="1" applyFill="1" applyBorder="1" applyAlignment="1">
      <alignment wrapText="1"/>
    </xf>
    <xf numFmtId="0" fontId="7" fillId="3" borderId="17" xfId="2" applyFont="1" applyFill="1" applyBorder="1" applyAlignment="1">
      <alignment horizontal="center"/>
    </xf>
    <xf numFmtId="0" fontId="7" fillId="3" borderId="17" xfId="2" applyFont="1" applyFill="1" applyBorder="1" applyAlignment="1">
      <alignment horizontal="center" wrapText="1"/>
    </xf>
    <xf numFmtId="0" fontId="14" fillId="5" borderId="0" xfId="0" applyFont="1" applyFill="1" applyAlignment="1">
      <alignment vertical="center"/>
    </xf>
    <xf numFmtId="49" fontId="0" fillId="3" borderId="10" xfId="0" applyNumberFormat="1" applyFill="1" applyBorder="1" applyAlignment="1">
      <alignment horizontal="left" vertical="top" wrapText="1"/>
    </xf>
    <xf numFmtId="49" fontId="0" fillId="3" borderId="29" xfId="0" applyNumberFormat="1" applyFill="1" applyBorder="1" applyAlignment="1">
      <alignment horizontal="left" vertical="top" wrapText="1"/>
    </xf>
    <xf numFmtId="0" fontId="0" fillId="4" borderId="0" xfId="0" applyFill="1" applyAlignment="1">
      <alignment vertical="top"/>
    </xf>
    <xf numFmtId="0" fontId="8" fillId="3" borderId="0" xfId="2" applyFont="1" applyFill="1" applyBorder="1" applyAlignment="1">
      <alignment vertical="center"/>
    </xf>
    <xf numFmtId="0" fontId="8" fillId="3" borderId="0" xfId="2" applyFont="1" applyFill="1" applyBorder="1" applyAlignment="1">
      <alignment vertical="center" wrapText="1"/>
    </xf>
    <xf numFmtId="0" fontId="19" fillId="3" borderId="41" xfId="0" applyFont="1" applyFill="1" applyBorder="1" applyAlignment="1">
      <alignment vertical="center"/>
    </xf>
    <xf numFmtId="0" fontId="19" fillId="3" borderId="10" xfId="0" applyFont="1" applyFill="1" applyBorder="1" applyAlignment="1">
      <alignment vertical="center"/>
    </xf>
    <xf numFmtId="0" fontId="0" fillId="3" borderId="46" xfId="0" applyFill="1" applyBorder="1" applyAlignment="1">
      <alignment horizontal="center" vertical="top"/>
    </xf>
    <xf numFmtId="0" fontId="19" fillId="3" borderId="47" xfId="0" applyFont="1" applyFill="1" applyBorder="1" applyAlignment="1">
      <alignment vertical="top" wrapText="1"/>
    </xf>
    <xf numFmtId="0" fontId="19" fillId="3" borderId="10" xfId="0" applyFont="1" applyFill="1" applyBorder="1" applyAlignment="1">
      <alignment vertical="top" wrapText="1"/>
    </xf>
    <xf numFmtId="0" fontId="6" fillId="3" borderId="42" xfId="0" applyFont="1" applyFill="1" applyBorder="1" applyAlignment="1">
      <alignment horizontal="right" vertical="top" wrapText="1" indent="1"/>
    </xf>
    <xf numFmtId="167" fontId="0" fillId="4" borderId="35" xfId="4" applyNumberFormat="1" applyFont="1" applyFill="1" applyBorder="1" applyAlignment="1" applyProtection="1">
      <alignment vertical="top"/>
      <protection locked="0"/>
    </xf>
    <xf numFmtId="0" fontId="25" fillId="5" borderId="0" xfId="0" applyFont="1" applyFill="1" applyAlignment="1">
      <alignment vertical="center"/>
    </xf>
    <xf numFmtId="0" fontId="6" fillId="3" borderId="14" xfId="0" applyFont="1" applyFill="1" applyBorder="1" applyAlignment="1">
      <alignment horizontal="left" vertical="top" wrapText="1"/>
    </xf>
    <xf numFmtId="0" fontId="3" fillId="3" borderId="24" xfId="1" applyFont="1" applyFill="1" applyBorder="1" applyAlignment="1">
      <alignment horizontal="left"/>
    </xf>
    <xf numFmtId="0" fontId="0" fillId="0" borderId="0" xfId="0" applyProtection="1">
      <protection locked="0" hidden="1"/>
    </xf>
    <xf numFmtId="0" fontId="2" fillId="3" borderId="0" xfId="1" applyFill="1" applyBorder="1" applyAlignment="1" applyProtection="1">
      <alignment vertical="center"/>
    </xf>
    <xf numFmtId="0" fontId="8" fillId="3" borderId="0" xfId="0" applyFont="1" applyFill="1" applyAlignment="1">
      <alignment horizontal="center" vertical="center" wrapText="1"/>
    </xf>
    <xf numFmtId="0" fontId="23" fillId="3" borderId="0" xfId="2" applyFont="1" applyFill="1" applyBorder="1" applyAlignment="1" applyProtection="1">
      <alignment horizontal="center" vertical="center" wrapText="1"/>
    </xf>
    <xf numFmtId="167" fontId="10" fillId="3" borderId="38" xfId="4" applyNumberFormat="1" applyFont="1" applyFill="1" applyBorder="1" applyProtection="1"/>
    <xf numFmtId="167" fontId="0" fillId="3" borderId="33" xfId="4" applyNumberFormat="1" applyFont="1" applyFill="1" applyBorder="1" applyProtection="1"/>
    <xf numFmtId="167" fontId="0" fillId="3" borderId="69" xfId="4" applyNumberFormat="1" applyFont="1" applyFill="1" applyBorder="1" applyProtection="1"/>
    <xf numFmtId="167" fontId="0" fillId="3" borderId="34" xfId="4" applyNumberFormat="1" applyFont="1" applyFill="1" applyBorder="1" applyProtection="1"/>
    <xf numFmtId="167" fontId="0" fillId="3" borderId="40" xfId="4" applyNumberFormat="1" applyFont="1" applyFill="1" applyBorder="1" applyAlignment="1" applyProtection="1">
      <alignment horizontal="right"/>
    </xf>
    <xf numFmtId="167" fontId="0" fillId="3" borderId="40" xfId="4" applyNumberFormat="1" applyFont="1" applyFill="1" applyBorder="1" applyProtection="1"/>
    <xf numFmtId="0" fontId="3" fillId="3" borderId="0" xfId="2" applyFill="1" applyBorder="1" applyAlignment="1" applyProtection="1">
      <alignment horizontal="left" wrapText="1"/>
    </xf>
    <xf numFmtId="0" fontId="10" fillId="3" borderId="0" xfId="0" applyFont="1" applyFill="1" applyAlignment="1">
      <alignment vertical="top"/>
    </xf>
    <xf numFmtId="0" fontId="10" fillId="3" borderId="0" xfId="0" applyFont="1" applyFill="1" applyAlignment="1">
      <alignment horizontal="right" wrapText="1"/>
    </xf>
    <xf numFmtId="0" fontId="2" fillId="4" borderId="0" xfId="1" applyFill="1" applyBorder="1" applyAlignment="1" applyProtection="1">
      <alignment vertical="center"/>
    </xf>
    <xf numFmtId="0" fontId="0" fillId="7" borderId="0" xfId="0" applyFill="1" applyProtection="1">
      <protection locked="0" hidden="1"/>
    </xf>
    <xf numFmtId="0" fontId="6" fillId="3" borderId="39" xfId="0" applyFont="1" applyFill="1" applyBorder="1" applyAlignment="1">
      <alignment horizontal="left" vertical="top" wrapText="1"/>
    </xf>
    <xf numFmtId="0" fontId="6" fillId="3" borderId="0" xfId="0" applyFont="1" applyFill="1" applyAlignment="1">
      <alignment horizontal="center"/>
    </xf>
    <xf numFmtId="0" fontId="6" fillId="3" borderId="14" xfId="0" applyFont="1" applyFill="1" applyBorder="1" applyAlignment="1">
      <alignment horizontal="left" vertical="center" wrapText="1"/>
    </xf>
    <xf numFmtId="0" fontId="6" fillId="3" borderId="15" xfId="0" applyFont="1" applyFill="1" applyBorder="1" applyAlignment="1">
      <alignment horizontal="left" vertical="center" wrapText="1"/>
    </xf>
    <xf numFmtId="0" fontId="6" fillId="3" borderId="13" xfId="0" applyFont="1" applyFill="1" applyBorder="1" applyAlignment="1">
      <alignment horizontal="left" vertical="center" wrapText="1"/>
    </xf>
    <xf numFmtId="0" fontId="6" fillId="3" borderId="42" xfId="0" applyFont="1" applyFill="1" applyBorder="1" applyAlignment="1">
      <alignment horizontal="left" vertical="top" wrapText="1"/>
    </xf>
    <xf numFmtId="49" fontId="0" fillId="0" borderId="12" xfId="0" applyNumberFormat="1" applyBorder="1" applyAlignment="1" applyProtection="1">
      <alignment horizontal="left" vertical="top" wrapText="1"/>
      <protection locked="0"/>
    </xf>
    <xf numFmtId="49" fontId="0" fillId="0" borderId="10" xfId="0" applyNumberFormat="1" applyBorder="1" applyAlignment="1" applyProtection="1">
      <alignment horizontal="left" vertical="top" wrapText="1"/>
      <protection locked="0"/>
    </xf>
    <xf numFmtId="49" fontId="0" fillId="0" borderId="47" xfId="0" applyNumberFormat="1" applyBorder="1" applyAlignment="1" applyProtection="1">
      <alignment horizontal="left" vertical="top" wrapText="1"/>
      <protection locked="0"/>
    </xf>
    <xf numFmtId="49" fontId="0" fillId="0" borderId="29" xfId="0" applyNumberFormat="1" applyBorder="1" applyAlignment="1" applyProtection="1">
      <alignment horizontal="left" vertical="top" wrapText="1"/>
      <protection locked="0"/>
    </xf>
    <xf numFmtId="0" fontId="6" fillId="3" borderId="0" xfId="0" applyFont="1" applyFill="1" applyAlignment="1">
      <alignment horizontal="left" vertical="top" wrapText="1"/>
    </xf>
    <xf numFmtId="0" fontId="6" fillId="3" borderId="13" xfId="0" applyFont="1" applyFill="1" applyBorder="1" applyAlignment="1">
      <alignment horizontal="left" vertical="top" wrapText="1"/>
    </xf>
    <xf numFmtId="49" fontId="0" fillId="0" borderId="20" xfId="0" applyNumberFormat="1" applyBorder="1" applyAlignment="1" applyProtection="1">
      <alignment horizontal="left" vertical="top" wrapText="1"/>
      <protection locked="0"/>
    </xf>
    <xf numFmtId="0" fontId="6" fillId="3" borderId="13" xfId="0" applyFont="1" applyFill="1" applyBorder="1" applyAlignment="1">
      <alignment horizontal="center" vertical="center" wrapText="1"/>
    </xf>
    <xf numFmtId="0" fontId="33" fillId="3" borderId="0" xfId="1" applyFont="1" applyFill="1" applyBorder="1" applyAlignment="1">
      <alignment vertical="center"/>
    </xf>
    <xf numFmtId="0" fontId="33" fillId="7" borderId="0" xfId="1" applyFont="1" applyFill="1" applyBorder="1" applyAlignment="1">
      <alignment vertical="center"/>
    </xf>
    <xf numFmtId="0" fontId="34" fillId="3" borderId="0" xfId="0" applyFont="1" applyFill="1" applyAlignment="1">
      <alignment vertical="center"/>
    </xf>
    <xf numFmtId="0" fontId="36" fillId="3" borderId="41" xfId="0" applyFont="1" applyFill="1" applyBorder="1" applyAlignment="1">
      <alignment horizontal="left" vertical="top" wrapText="1"/>
    </xf>
    <xf numFmtId="0" fontId="6" fillId="3" borderId="41" xfId="0" applyFont="1" applyFill="1" applyBorder="1" applyAlignment="1" applyProtection="1">
      <alignment horizontal="left" vertical="top" wrapText="1"/>
      <protection locked="0"/>
    </xf>
    <xf numFmtId="0" fontId="6" fillId="7" borderId="0" xfId="0" applyFont="1" applyFill="1" applyAlignment="1">
      <alignment horizontal="left" vertical="top" wrapText="1"/>
    </xf>
    <xf numFmtId="0" fontId="6" fillId="3" borderId="0" xfId="0" applyFont="1" applyFill="1" applyAlignment="1">
      <alignment vertical="top"/>
    </xf>
    <xf numFmtId="0" fontId="36" fillId="3" borderId="10" xfId="0" applyFont="1" applyFill="1" applyBorder="1" applyAlignment="1">
      <alignment horizontal="left" vertical="top" wrapText="1"/>
    </xf>
    <xf numFmtId="0" fontId="8" fillId="3" borderId="10" xfId="0" applyFont="1" applyFill="1" applyBorder="1" applyAlignment="1">
      <alignment horizontal="left" vertical="center" wrapText="1"/>
    </xf>
    <xf numFmtId="0" fontId="6" fillId="3" borderId="0" xfId="3" applyFont="1" applyFill="1" applyBorder="1" applyAlignment="1">
      <alignment horizontal="center" vertical="top" wrapText="1"/>
    </xf>
    <xf numFmtId="0" fontId="6" fillId="7" borderId="0" xfId="3" applyFont="1" applyFill="1" applyBorder="1" applyAlignment="1">
      <alignment horizontal="center" vertical="top" wrapText="1"/>
    </xf>
    <xf numFmtId="166" fontId="6" fillId="3" borderId="0" xfId="3" applyNumberFormat="1" applyFont="1" applyFill="1" applyBorder="1" applyAlignment="1">
      <alignment horizontal="center" vertical="top" wrapText="1"/>
    </xf>
    <xf numFmtId="166" fontId="6" fillId="7" borderId="0" xfId="3" applyNumberFormat="1" applyFont="1" applyFill="1" applyBorder="1" applyAlignment="1">
      <alignment horizontal="center" vertical="top" wrapText="1"/>
    </xf>
    <xf numFmtId="0" fontId="7" fillId="3" borderId="29" xfId="2" applyFont="1" applyFill="1" applyBorder="1" applyAlignment="1">
      <alignment wrapText="1"/>
    </xf>
    <xf numFmtId="0" fontId="7" fillId="3" borderId="58" xfId="2" applyFont="1" applyFill="1" applyBorder="1" applyAlignment="1">
      <alignment wrapText="1"/>
    </xf>
    <xf numFmtId="0" fontId="7" fillId="3" borderId="20" xfId="2" applyFont="1" applyFill="1" applyBorder="1" applyAlignment="1">
      <alignment horizontal="left" vertical="top"/>
    </xf>
    <xf numFmtId="0" fontId="7" fillId="7" borderId="0" xfId="2" applyFont="1" applyFill="1" applyBorder="1" applyAlignment="1">
      <alignment horizontal="left" vertical="top"/>
    </xf>
    <xf numFmtId="0" fontId="6" fillId="3" borderId="10" xfId="0" applyFont="1" applyFill="1" applyBorder="1" applyAlignment="1">
      <alignment horizontal="left" vertical="top" wrapText="1"/>
    </xf>
    <xf numFmtId="0" fontId="6" fillId="3" borderId="10" xfId="0" applyFont="1" applyFill="1" applyBorder="1" applyAlignment="1" applyProtection="1">
      <alignment horizontal="center" vertical="center" wrapText="1"/>
      <protection locked="0"/>
    </xf>
    <xf numFmtId="0" fontId="6" fillId="3" borderId="10" xfId="0" applyFont="1" applyFill="1" applyBorder="1" applyAlignment="1" applyProtection="1">
      <alignment horizontal="left" vertical="center" wrapText="1"/>
      <protection locked="0"/>
    </xf>
    <xf numFmtId="0" fontId="37" fillId="3" borderId="0" xfId="3" applyFont="1" applyFill="1" applyBorder="1" applyAlignment="1">
      <alignment horizontal="center" vertical="top" wrapText="1"/>
    </xf>
    <xf numFmtId="0" fontId="37" fillId="7" borderId="0" xfId="3" applyFont="1" applyFill="1" applyBorder="1" applyAlignment="1">
      <alignment horizontal="center" vertical="top" wrapText="1"/>
    </xf>
    <xf numFmtId="0" fontId="6" fillId="3" borderId="10" xfId="0" applyFont="1" applyFill="1" applyBorder="1" applyAlignment="1">
      <alignment vertical="top"/>
    </xf>
    <xf numFmtId="166" fontId="37" fillId="3" borderId="0" xfId="3" applyNumberFormat="1" applyFont="1" applyFill="1" applyBorder="1" applyAlignment="1">
      <alignment horizontal="center" vertical="top" wrapText="1"/>
    </xf>
    <xf numFmtId="166" fontId="37" fillId="7" borderId="0" xfId="3" applyNumberFormat="1" applyFont="1" applyFill="1" applyBorder="1" applyAlignment="1">
      <alignment horizontal="center" vertical="top" wrapText="1"/>
    </xf>
    <xf numFmtId="0" fontId="6" fillId="3" borderId="0" xfId="0" applyFont="1" applyFill="1" applyAlignment="1">
      <alignment vertical="top" wrapText="1"/>
    </xf>
    <xf numFmtId="0" fontId="3" fillId="3" borderId="18" xfId="2" applyFill="1" applyBorder="1" applyAlignment="1"/>
    <xf numFmtId="0" fontId="6" fillId="3" borderId="0" xfId="0" applyFont="1" applyFill="1" applyAlignment="1">
      <alignment horizontal="center" vertical="top" wrapText="1"/>
    </xf>
    <xf numFmtId="168" fontId="6" fillId="0" borderId="20" xfId="0" applyNumberFormat="1" applyFont="1" applyBorder="1" applyAlignment="1" applyProtection="1">
      <alignment horizontal="center" vertical="top" wrapText="1"/>
      <protection locked="0"/>
    </xf>
    <xf numFmtId="168" fontId="6" fillId="0" borderId="50" xfId="0" applyNumberFormat="1" applyFont="1" applyBorder="1" applyAlignment="1" applyProtection="1">
      <alignment horizontal="center" vertical="top" wrapText="1"/>
      <protection locked="0"/>
    </xf>
    <xf numFmtId="0" fontId="6" fillId="3" borderId="50" xfId="0" applyFont="1" applyFill="1" applyBorder="1" applyAlignment="1">
      <alignment horizontal="center" vertical="top" wrapText="1"/>
    </xf>
    <xf numFmtId="168" fontId="6" fillId="0" borderId="58" xfId="0" applyNumberFormat="1" applyFont="1" applyBorder="1" applyAlignment="1" applyProtection="1">
      <alignment horizontal="center" vertical="top" wrapText="1"/>
      <protection locked="0"/>
    </xf>
    <xf numFmtId="16" fontId="6" fillId="3" borderId="58" xfId="0" applyNumberFormat="1" applyFont="1" applyFill="1" applyBorder="1" applyAlignment="1">
      <alignment horizontal="center" vertical="top" wrapText="1"/>
    </xf>
    <xf numFmtId="0" fontId="2" fillId="3" borderId="24" xfId="1" applyFill="1" applyBorder="1" applyAlignment="1">
      <alignment horizontal="left" vertical="center"/>
    </xf>
    <xf numFmtId="0" fontId="8" fillId="3" borderId="0" xfId="0" applyFont="1" applyFill="1" applyAlignment="1">
      <alignment horizontal="left" vertical="center" wrapText="1"/>
    </xf>
    <xf numFmtId="0" fontId="6" fillId="3" borderId="14" xfId="0" applyFont="1" applyFill="1" applyBorder="1" applyAlignment="1">
      <alignment vertical="top" wrapText="1"/>
    </xf>
    <xf numFmtId="0" fontId="6" fillId="3" borderId="15" xfId="0" applyFont="1" applyFill="1" applyBorder="1" applyAlignment="1">
      <alignment vertical="top" wrapText="1"/>
    </xf>
    <xf numFmtId="0" fontId="6" fillId="7" borderId="0" xfId="0" applyFont="1" applyFill="1"/>
    <xf numFmtId="0" fontId="23" fillId="3" borderId="70" xfId="0" applyFont="1" applyFill="1" applyBorder="1" applyAlignment="1">
      <alignment horizontal="center" vertical="center" wrapText="1"/>
    </xf>
    <xf numFmtId="0" fontId="8" fillId="3" borderId="0" xfId="0" applyFont="1" applyFill="1" applyAlignment="1">
      <alignment horizontal="left" vertical="center"/>
    </xf>
    <xf numFmtId="0" fontId="8" fillId="3" borderId="0" xfId="0" applyFont="1" applyFill="1" applyAlignment="1">
      <alignment horizontal="center" vertical="center"/>
    </xf>
    <xf numFmtId="0" fontId="6" fillId="3" borderId="0" xfId="0" applyFont="1" applyFill="1"/>
    <xf numFmtId="0" fontId="6" fillId="7" borderId="0" xfId="0" applyFont="1" applyFill="1" applyProtection="1">
      <protection locked="0" hidden="1"/>
    </xf>
    <xf numFmtId="0" fontId="6" fillId="0" borderId="0" xfId="0" applyFont="1"/>
    <xf numFmtId="0" fontId="23" fillId="3" borderId="0" xfId="0" applyFont="1" applyFill="1" applyAlignment="1">
      <alignment horizontal="left" vertical="top"/>
    </xf>
    <xf numFmtId="0" fontId="7" fillId="3" borderId="0" xfId="2" applyFont="1" applyFill="1" applyBorder="1" applyAlignment="1" applyProtection="1">
      <alignment horizontal="left" wrapText="1"/>
    </xf>
    <xf numFmtId="0" fontId="38" fillId="3" borderId="0" xfId="0" applyFont="1" applyFill="1" applyAlignment="1">
      <alignment horizontal="left" vertical="top"/>
    </xf>
    <xf numFmtId="0" fontId="38" fillId="3" borderId="0" xfId="0" applyFont="1" applyFill="1" applyAlignment="1">
      <alignment horizontal="right" vertical="top"/>
    </xf>
    <xf numFmtId="167" fontId="6" fillId="3" borderId="11" xfId="0" applyNumberFormat="1" applyFont="1" applyFill="1" applyBorder="1" applyAlignment="1">
      <alignment vertical="top"/>
    </xf>
    <xf numFmtId="0" fontId="6" fillId="3" borderId="0" xfId="0" applyFont="1" applyFill="1" applyAlignment="1">
      <alignment wrapText="1"/>
    </xf>
    <xf numFmtId="167" fontId="6" fillId="3" borderId="0" xfId="0" applyNumberFormat="1" applyFont="1" applyFill="1"/>
    <xf numFmtId="0" fontId="6" fillId="3" borderId="0" xfId="0" applyFont="1" applyFill="1" applyAlignment="1">
      <alignment horizontal="left" vertical="top"/>
    </xf>
    <xf numFmtId="0" fontId="38" fillId="3" borderId="0" xfId="0" applyFont="1" applyFill="1" applyAlignment="1">
      <alignment horizontal="right"/>
    </xf>
    <xf numFmtId="0" fontId="38" fillId="3" borderId="0" xfId="0" applyFont="1" applyFill="1" applyAlignment="1">
      <alignment vertical="top"/>
    </xf>
    <xf numFmtId="0" fontId="36" fillId="3" borderId="0" xfId="0" applyFont="1" applyFill="1" applyAlignment="1">
      <alignment horizontal="right"/>
    </xf>
    <xf numFmtId="167" fontId="38" fillId="3" borderId="11" xfId="0" applyNumberFormat="1" applyFont="1" applyFill="1" applyBorder="1" applyAlignment="1">
      <alignment vertical="top"/>
    </xf>
    <xf numFmtId="9" fontId="6" fillId="3" borderId="11" xfId="0" applyNumberFormat="1" applyFont="1" applyFill="1" applyBorder="1" applyAlignment="1">
      <alignment horizontal="center" vertical="top"/>
    </xf>
    <xf numFmtId="0" fontId="7" fillId="3" borderId="0" xfId="2" applyFont="1" applyFill="1" applyBorder="1" applyAlignment="1" applyProtection="1">
      <alignment horizontal="left" vertical="top" wrapText="1"/>
    </xf>
    <xf numFmtId="0" fontId="39" fillId="3" borderId="0" xfId="1" applyFont="1" applyFill="1" applyBorder="1" applyAlignment="1">
      <alignment vertical="center"/>
    </xf>
    <xf numFmtId="0" fontId="39" fillId="3" borderId="0" xfId="1" applyFont="1" applyFill="1" applyBorder="1" applyAlignment="1" applyProtection="1">
      <alignment vertical="center"/>
    </xf>
    <xf numFmtId="0" fontId="6" fillId="7" borderId="0" xfId="0" applyFont="1" applyFill="1" applyAlignment="1">
      <alignment horizontal="left" vertical="center" wrapText="1"/>
    </xf>
    <xf numFmtId="0" fontId="39" fillId="3" borderId="0" xfId="1" applyFont="1" applyFill="1" applyBorder="1" applyAlignment="1">
      <alignment horizontal="left" vertical="center" wrapText="1"/>
    </xf>
    <xf numFmtId="0" fontId="39" fillId="7" borderId="0" xfId="1" applyFont="1" applyFill="1" applyBorder="1" applyAlignment="1">
      <alignment horizontal="left" vertical="center" wrapText="1"/>
    </xf>
    <xf numFmtId="0" fontId="39" fillId="3" borderId="24" xfId="1" applyFont="1" applyFill="1" applyBorder="1" applyAlignment="1">
      <alignment horizontal="left" vertical="center" wrapText="1"/>
    </xf>
    <xf numFmtId="0" fontId="6" fillId="0" borderId="0" xfId="0" applyFont="1" applyAlignment="1">
      <alignment horizontal="left" vertical="center" wrapText="1"/>
    </xf>
    <xf numFmtId="0" fontId="6" fillId="7" borderId="0" xfId="0" applyFont="1" applyFill="1" applyAlignment="1">
      <alignment horizontal="left" wrapText="1"/>
    </xf>
    <xf numFmtId="0" fontId="39" fillId="3" borderId="0" xfId="1" applyFont="1" applyFill="1" applyBorder="1" applyAlignment="1">
      <alignment horizontal="left" wrapText="1"/>
    </xf>
    <xf numFmtId="0" fontId="39" fillId="7" borderId="0" xfId="1" applyFont="1" applyFill="1" applyBorder="1" applyAlignment="1">
      <alignment horizontal="left" wrapText="1"/>
    </xf>
    <xf numFmtId="0" fontId="6" fillId="3" borderId="0" xfId="0" applyFont="1" applyFill="1" applyAlignment="1">
      <alignment horizontal="left" wrapText="1"/>
    </xf>
    <xf numFmtId="0" fontId="7" fillId="3" borderId="0" xfId="2" applyFont="1" applyFill="1" applyBorder="1" applyAlignment="1">
      <alignment horizontal="left" wrapText="1"/>
    </xf>
    <xf numFmtId="0" fontId="6" fillId="0" borderId="0" xfId="0" applyFont="1" applyAlignment="1">
      <alignment horizontal="left" wrapText="1"/>
    </xf>
    <xf numFmtId="0" fontId="39" fillId="3" borderId="0" xfId="1" applyFont="1" applyFill="1" applyBorder="1" applyAlignment="1">
      <alignment horizontal="left" vertical="top" wrapText="1"/>
    </xf>
    <xf numFmtId="0" fontId="39" fillId="7" borderId="0" xfId="1" applyFont="1" applyFill="1" applyBorder="1" applyAlignment="1">
      <alignment horizontal="left" vertical="top" wrapText="1"/>
    </xf>
    <xf numFmtId="0" fontId="6" fillId="0" borderId="0" xfId="0" applyFont="1" applyAlignment="1">
      <alignment horizontal="left" vertical="top" wrapText="1"/>
    </xf>
    <xf numFmtId="0" fontId="6" fillId="0" borderId="50" xfId="0" applyFont="1" applyBorder="1" applyAlignment="1" applyProtection="1">
      <alignment horizontal="left" vertical="top" wrapText="1"/>
      <protection locked="0"/>
    </xf>
    <xf numFmtId="0" fontId="6" fillId="3" borderId="58" xfId="0" applyFont="1" applyFill="1" applyBorder="1" applyAlignment="1">
      <alignment horizontal="left" vertical="top" wrapText="1"/>
    </xf>
    <xf numFmtId="0" fontId="6" fillId="8" borderId="13" xfId="0" applyFont="1" applyFill="1" applyBorder="1" applyAlignment="1">
      <alignment horizontal="left" vertical="center" wrapText="1"/>
    </xf>
    <xf numFmtId="0" fontId="6" fillId="8" borderId="14" xfId="0" applyFont="1" applyFill="1" applyBorder="1" applyAlignment="1">
      <alignment horizontal="left" vertical="center" wrapText="1"/>
    </xf>
    <xf numFmtId="0" fontId="6" fillId="8" borderId="15" xfId="0" applyFont="1" applyFill="1" applyBorder="1" applyAlignment="1">
      <alignment horizontal="left" vertical="center" wrapText="1"/>
    </xf>
    <xf numFmtId="49" fontId="6" fillId="4" borderId="75" xfId="0" applyNumberFormat="1" applyFont="1" applyFill="1" applyBorder="1" applyAlignment="1" applyProtection="1">
      <alignment horizontal="left" vertical="top" wrapText="1"/>
      <protection locked="0"/>
    </xf>
    <xf numFmtId="49" fontId="6" fillId="4" borderId="58" xfId="0" applyNumberFormat="1" applyFont="1" applyFill="1" applyBorder="1" applyAlignment="1" applyProtection="1">
      <alignment horizontal="left" vertical="top" wrapText="1"/>
      <protection locked="0"/>
    </xf>
    <xf numFmtId="0" fontId="6" fillId="3" borderId="20" xfId="0" applyFont="1" applyFill="1" applyBorder="1" applyAlignment="1">
      <alignment horizontal="left" vertical="top" wrapText="1"/>
    </xf>
    <xf numFmtId="0" fontId="6" fillId="0" borderId="58" xfId="0" applyFont="1" applyBorder="1" applyAlignment="1" applyProtection="1">
      <alignment horizontal="left" vertical="top" wrapText="1"/>
      <protection locked="0"/>
    </xf>
    <xf numFmtId="0" fontId="6" fillId="3" borderId="0" xfId="0" applyFont="1" applyFill="1" applyAlignment="1">
      <alignment horizontal="right" vertical="center" wrapText="1"/>
    </xf>
    <xf numFmtId="0" fontId="6" fillId="3" borderId="13" xfId="0" applyFont="1" applyFill="1" applyBorder="1" applyAlignment="1">
      <alignment horizontal="right" vertical="center" wrapText="1"/>
    </xf>
    <xf numFmtId="0" fontId="6" fillId="8" borderId="67" xfId="0" applyFont="1" applyFill="1" applyBorder="1" applyAlignment="1">
      <alignment horizontal="left" vertical="center" wrapText="1"/>
    </xf>
    <xf numFmtId="0" fontId="6" fillId="8" borderId="43" xfId="0" applyFont="1" applyFill="1" applyBorder="1" applyAlignment="1">
      <alignment horizontal="left" vertical="center" wrapText="1"/>
    </xf>
    <xf numFmtId="0" fontId="6" fillId="3" borderId="47" xfId="0" applyFont="1" applyFill="1" applyBorder="1" applyAlignment="1">
      <alignment horizontal="left" vertical="top" wrapText="1"/>
    </xf>
    <xf numFmtId="0" fontId="39" fillId="0" borderId="0" xfId="1" applyFont="1" applyFill="1" applyBorder="1" applyAlignment="1">
      <alignment horizontal="left" vertical="top" wrapText="1"/>
    </xf>
    <xf numFmtId="0" fontId="33" fillId="0" borderId="0" xfId="1" applyFont="1" applyFill="1" applyBorder="1" applyAlignment="1">
      <alignment vertical="center"/>
    </xf>
    <xf numFmtId="0" fontId="39" fillId="7" borderId="0" xfId="1" applyFont="1" applyFill="1" applyBorder="1" applyAlignment="1">
      <alignment vertical="center"/>
    </xf>
    <xf numFmtId="0" fontId="6" fillId="3" borderId="60" xfId="0" applyFont="1" applyFill="1" applyBorder="1" applyAlignment="1">
      <alignment horizontal="center" vertical="center" wrapText="1"/>
    </xf>
    <xf numFmtId="0" fontId="6" fillId="3" borderId="58" xfId="0" applyFont="1" applyFill="1" applyBorder="1"/>
    <xf numFmtId="0" fontId="6" fillId="3" borderId="11" xfId="0" applyFont="1" applyFill="1" applyBorder="1" applyAlignment="1">
      <alignment horizontal="center" vertical="center" wrapText="1"/>
    </xf>
    <xf numFmtId="3" fontId="6" fillId="4" borderId="74" xfId="0" applyNumberFormat="1" applyFont="1" applyFill="1" applyBorder="1" applyAlignment="1" applyProtection="1">
      <alignment horizontal="right" vertical="center"/>
      <protection locked="0"/>
    </xf>
    <xf numFmtId="3" fontId="8" fillId="3" borderId="11" xfId="0" applyNumberFormat="1" applyFont="1" applyFill="1" applyBorder="1" applyAlignment="1">
      <alignment horizontal="right" vertical="center"/>
    </xf>
    <xf numFmtId="0" fontId="6" fillId="3" borderId="58" xfId="0" applyFont="1" applyFill="1" applyBorder="1" applyAlignment="1">
      <alignment vertical="center" wrapText="1"/>
    </xf>
    <xf numFmtId="0" fontId="6" fillId="3" borderId="13" xfId="0" applyFont="1" applyFill="1" applyBorder="1" applyAlignment="1" applyProtection="1">
      <alignment horizontal="center" vertical="center"/>
      <protection locked="0"/>
    </xf>
    <xf numFmtId="0" fontId="6" fillId="3" borderId="14"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center" vertical="center"/>
      <protection locked="0"/>
    </xf>
    <xf numFmtId="0" fontId="6" fillId="3" borderId="0" xfId="0" applyFont="1" applyFill="1" applyAlignment="1">
      <alignment vertical="center" wrapText="1"/>
    </xf>
    <xf numFmtId="0" fontId="6" fillId="3" borderId="15" xfId="0" applyFont="1" applyFill="1" applyBorder="1" applyAlignment="1" applyProtection="1">
      <alignment horizontal="center" vertical="center"/>
      <protection locked="0"/>
    </xf>
    <xf numFmtId="3" fontId="6" fillId="4" borderId="86" xfId="0" applyNumberFormat="1" applyFont="1" applyFill="1" applyBorder="1" applyAlignment="1" applyProtection="1">
      <alignment horizontal="right" vertical="center"/>
      <protection locked="0"/>
    </xf>
    <xf numFmtId="3" fontId="6" fillId="4" borderId="87" xfId="0" applyNumberFormat="1" applyFont="1" applyFill="1" applyBorder="1" applyAlignment="1" applyProtection="1">
      <alignment horizontal="right" vertical="center"/>
      <protection locked="0"/>
    </xf>
    <xf numFmtId="3" fontId="6" fillId="4" borderId="88" xfId="0" applyNumberFormat="1" applyFont="1" applyFill="1" applyBorder="1" applyAlignment="1" applyProtection="1">
      <alignment horizontal="right" vertical="center"/>
      <protection locked="0"/>
    </xf>
    <xf numFmtId="3" fontId="8" fillId="3" borderId="0" xfId="0" applyNumberFormat="1" applyFont="1" applyFill="1" applyAlignment="1">
      <alignment horizontal="right" vertical="center"/>
    </xf>
    <xf numFmtId="3" fontId="6" fillId="4" borderId="76" xfId="0" applyNumberFormat="1" applyFont="1" applyFill="1" applyBorder="1" applyAlignment="1" applyProtection="1">
      <alignment horizontal="right" vertical="center"/>
      <protection locked="0"/>
    </xf>
    <xf numFmtId="3" fontId="6" fillId="4" borderId="77" xfId="0" applyNumberFormat="1" applyFont="1" applyFill="1" applyBorder="1" applyAlignment="1" applyProtection="1">
      <alignment horizontal="right" vertical="center"/>
      <protection locked="0"/>
    </xf>
    <xf numFmtId="0" fontId="6" fillId="3" borderId="14" xfId="0" applyFont="1" applyFill="1" applyBorder="1" applyAlignment="1">
      <alignment horizontal="right"/>
    </xf>
    <xf numFmtId="0" fontId="6" fillId="3" borderId="0" xfId="0" applyFont="1" applyFill="1" applyAlignment="1">
      <alignment vertical="center"/>
    </xf>
    <xf numFmtId="0" fontId="36" fillId="0" borderId="0" xfId="0" applyFont="1" applyAlignment="1">
      <alignment vertical="center"/>
    </xf>
    <xf numFmtId="0" fontId="6" fillId="3" borderId="0" xfId="0" applyFont="1" applyFill="1" applyAlignment="1">
      <alignment horizontal="center" vertical="center" wrapText="1"/>
    </xf>
    <xf numFmtId="1" fontId="8" fillId="3" borderId="0" xfId="0" applyNumberFormat="1" applyFont="1" applyFill="1" applyAlignment="1">
      <alignment horizontal="right" vertical="center"/>
    </xf>
    <xf numFmtId="0" fontId="6" fillId="3" borderId="0" xfId="0" applyFont="1" applyFill="1" applyAlignment="1">
      <alignment horizontal="left"/>
    </xf>
    <xf numFmtId="0" fontId="6" fillId="3" borderId="13" xfId="0" applyFont="1" applyFill="1" applyBorder="1" applyAlignment="1" applyProtection="1">
      <alignment horizontal="center" vertical="center" wrapText="1"/>
      <protection locked="0"/>
    </xf>
    <xf numFmtId="0" fontId="39" fillId="3" borderId="0" xfId="1" applyFont="1" applyFill="1" applyAlignment="1">
      <alignment vertical="center"/>
    </xf>
    <xf numFmtId="0" fontId="39" fillId="0" borderId="0" xfId="1" applyFont="1" applyFill="1" applyBorder="1" applyAlignment="1">
      <alignment vertical="center"/>
    </xf>
    <xf numFmtId="0" fontId="39" fillId="4" borderId="0" xfId="1" applyFont="1" applyFill="1" applyBorder="1" applyAlignment="1">
      <alignment vertical="center"/>
    </xf>
    <xf numFmtId="0" fontId="34" fillId="7" borderId="0" xfId="0" applyFont="1" applyFill="1"/>
    <xf numFmtId="0" fontId="34" fillId="0" borderId="0" xfId="0" applyFont="1"/>
    <xf numFmtId="0" fontId="33" fillId="3" borderId="0" xfId="1" applyFont="1" applyFill="1" applyBorder="1" applyAlignment="1">
      <alignment horizontal="left" vertical="center"/>
    </xf>
    <xf numFmtId="0" fontId="3" fillId="3" borderId="57" xfId="2" applyFill="1" applyBorder="1" applyAlignment="1">
      <alignment horizontal="left" wrapText="1"/>
    </xf>
    <xf numFmtId="0" fontId="6" fillId="3" borderId="19" xfId="0" applyFont="1" applyFill="1" applyBorder="1" applyAlignment="1">
      <alignment vertical="center" wrapText="1"/>
    </xf>
    <xf numFmtId="0" fontId="6" fillId="3" borderId="82" xfId="0" applyFont="1" applyFill="1" applyBorder="1" applyAlignment="1">
      <alignment vertical="center" wrapText="1"/>
    </xf>
    <xf numFmtId="0" fontId="8" fillId="3" borderId="0" xfId="0" applyFont="1" applyFill="1"/>
    <xf numFmtId="0" fontId="6" fillId="3" borderId="20" xfId="0" applyFont="1" applyFill="1" applyBorder="1" applyAlignment="1">
      <alignment horizontal="center" vertical="center"/>
    </xf>
    <xf numFmtId="0" fontId="6" fillId="3" borderId="60" xfId="0" applyFont="1" applyFill="1" applyBorder="1" applyAlignment="1">
      <alignment horizontal="right" vertical="center" wrapText="1"/>
    </xf>
    <xf numFmtId="0" fontId="6" fillId="3" borderId="15" xfId="0" applyFont="1" applyFill="1" applyBorder="1" applyAlignment="1">
      <alignment horizontal="right" vertical="center" wrapText="1"/>
    </xf>
    <xf numFmtId="0" fontId="6" fillId="3" borderId="0" xfId="0" applyFont="1" applyFill="1" applyAlignment="1">
      <alignment horizontal="center" vertical="center"/>
    </xf>
    <xf numFmtId="0" fontId="6" fillId="8" borderId="0" xfId="0" applyFont="1" applyFill="1" applyAlignment="1">
      <alignment vertical="center" wrapText="1"/>
    </xf>
    <xf numFmtId="0" fontId="6" fillId="8" borderId="15" xfId="0" applyFont="1" applyFill="1" applyBorder="1" applyAlignment="1">
      <alignment vertical="center" wrapText="1"/>
    </xf>
    <xf numFmtId="0" fontId="6" fillId="3" borderId="68" xfId="0" applyFont="1" applyFill="1" applyBorder="1" applyAlignment="1">
      <alignment vertical="center" wrapText="1"/>
    </xf>
    <xf numFmtId="0" fontId="6" fillId="8" borderId="0" xfId="0" applyFont="1" applyFill="1" applyAlignment="1">
      <alignment horizontal="left" vertical="center" wrapText="1"/>
    </xf>
    <xf numFmtId="0" fontId="39" fillId="7" borderId="0" xfId="1" applyFont="1" applyFill="1" applyAlignment="1">
      <alignment vertical="center"/>
    </xf>
    <xf numFmtId="0" fontId="6" fillId="4" borderId="0" xfId="0" applyFont="1" applyFill="1"/>
    <xf numFmtId="0" fontId="6" fillId="7" borderId="0" xfId="1" applyFont="1" applyFill="1" applyBorder="1" applyAlignment="1">
      <alignment vertical="center"/>
    </xf>
    <xf numFmtId="0" fontId="34" fillId="3" borderId="0" xfId="0" applyFont="1" applyFill="1"/>
    <xf numFmtId="0" fontId="34" fillId="7" borderId="0" xfId="0" applyFont="1" applyFill="1" applyAlignment="1">
      <alignment horizontal="center"/>
    </xf>
    <xf numFmtId="0" fontId="7" fillId="0" borderId="0" xfId="2" applyFont="1" applyFill="1" applyBorder="1" applyAlignment="1">
      <alignment wrapText="1"/>
    </xf>
    <xf numFmtId="0" fontId="6" fillId="8" borderId="13" xfId="0" applyFont="1" applyFill="1" applyBorder="1" applyAlignment="1">
      <alignment horizontal="left" wrapText="1"/>
    </xf>
    <xf numFmtId="0" fontId="6" fillId="3" borderId="13" xfId="0" applyFont="1" applyFill="1" applyBorder="1" applyAlignment="1" applyProtection="1">
      <alignment horizontal="left" vertical="center"/>
      <protection locked="0"/>
    </xf>
    <xf numFmtId="0" fontId="6" fillId="3" borderId="13" xfId="0" applyFont="1" applyFill="1" applyBorder="1" applyAlignment="1">
      <alignment horizontal="left" vertical="center"/>
    </xf>
    <xf numFmtId="0" fontId="6" fillId="3" borderId="20" xfId="0" applyFont="1" applyFill="1" applyBorder="1" applyAlignment="1">
      <alignment vertical="center" wrapText="1"/>
    </xf>
    <xf numFmtId="0" fontId="6" fillId="0" borderId="0" xfId="0" applyFont="1" applyAlignment="1">
      <alignment vertical="center" wrapText="1"/>
    </xf>
    <xf numFmtId="0" fontId="39" fillId="3" borderId="24" xfId="1" applyFont="1" applyFill="1" applyBorder="1" applyAlignment="1">
      <alignment horizontal="left" vertical="center"/>
    </xf>
    <xf numFmtId="0" fontId="3" fillId="0" borderId="0" xfId="2" applyFill="1" applyBorder="1" applyAlignment="1">
      <alignment wrapText="1"/>
    </xf>
    <xf numFmtId="0" fontId="34" fillId="3" borderId="0" xfId="0" applyFont="1" applyFill="1" applyProtection="1">
      <protection hidden="1"/>
    </xf>
    <xf numFmtId="0" fontId="34" fillId="4" borderId="0" xfId="0" applyFont="1" applyFill="1"/>
    <xf numFmtId="0" fontId="6" fillId="3" borderId="0" xfId="0" applyFont="1" applyFill="1" applyProtection="1">
      <protection hidden="1"/>
    </xf>
    <xf numFmtId="0" fontId="7" fillId="3" borderId="9" xfId="2" applyFont="1" applyFill="1" applyBorder="1" applyAlignment="1">
      <alignment horizontal="left" wrapText="1"/>
    </xf>
    <xf numFmtId="0" fontId="23" fillId="3" borderId="0" xfId="2" applyFont="1" applyFill="1" applyBorder="1" applyAlignment="1">
      <alignment horizontal="center" wrapText="1"/>
    </xf>
    <xf numFmtId="14" fontId="6" fillId="3" borderId="19" xfId="0" applyNumberFormat="1" applyFont="1" applyFill="1" applyBorder="1" applyProtection="1">
      <protection hidden="1"/>
    </xf>
    <xf numFmtId="49" fontId="6" fillId="0" borderId="44" xfId="0" applyNumberFormat="1" applyFont="1" applyBorder="1" applyAlignment="1" applyProtection="1">
      <alignment horizontal="left" vertical="top" wrapText="1"/>
      <protection locked="0"/>
    </xf>
    <xf numFmtId="168" fontId="6" fillId="0" borderId="41" xfId="0" applyNumberFormat="1" applyFont="1" applyBorder="1" applyAlignment="1" applyProtection="1">
      <alignment horizontal="center" vertical="top"/>
      <protection locked="0"/>
    </xf>
    <xf numFmtId="168" fontId="6" fillId="0" borderId="45" xfId="0" applyNumberFormat="1" applyFont="1" applyBorder="1" applyAlignment="1" applyProtection="1">
      <alignment horizontal="center" vertical="top"/>
      <protection locked="0"/>
    </xf>
    <xf numFmtId="49" fontId="6" fillId="0" borderId="12" xfId="0" applyNumberFormat="1" applyFont="1" applyBorder="1" applyAlignment="1" applyProtection="1">
      <alignment horizontal="left" vertical="top" wrapText="1"/>
      <protection locked="0"/>
    </xf>
    <xf numFmtId="168" fontId="6" fillId="0" borderId="10" xfId="0" applyNumberFormat="1" applyFont="1" applyBorder="1" applyAlignment="1" applyProtection="1">
      <alignment horizontal="center" vertical="top"/>
      <protection locked="0"/>
    </xf>
    <xf numFmtId="168" fontId="6" fillId="0" borderId="47" xfId="0" applyNumberFormat="1" applyFont="1" applyBorder="1" applyAlignment="1" applyProtection="1">
      <alignment horizontal="center" vertical="top"/>
      <protection locked="0"/>
    </xf>
    <xf numFmtId="49" fontId="6" fillId="0" borderId="46" xfId="0" applyNumberFormat="1" applyFont="1" applyBorder="1" applyAlignment="1" applyProtection="1">
      <alignment horizontal="left" vertical="top" wrapText="1"/>
      <protection locked="0"/>
    </xf>
    <xf numFmtId="168" fontId="6" fillId="0" borderId="27" xfId="0" applyNumberFormat="1" applyFont="1" applyBorder="1" applyAlignment="1" applyProtection="1">
      <alignment horizontal="center" vertical="top"/>
      <protection locked="0"/>
    </xf>
    <xf numFmtId="168" fontId="6" fillId="0" borderId="29" xfId="0" applyNumberFormat="1" applyFont="1" applyBorder="1" applyAlignment="1" applyProtection="1">
      <alignment horizontal="center" vertical="top"/>
      <protection locked="0"/>
    </xf>
    <xf numFmtId="0" fontId="6" fillId="4" borderId="0" xfId="0" applyFont="1" applyFill="1" applyProtection="1">
      <protection hidden="1"/>
    </xf>
    <xf numFmtId="0" fontId="27" fillId="7" borderId="0" xfId="0" applyFont="1" applyFill="1"/>
    <xf numFmtId="0" fontId="27" fillId="3" borderId="0" xfId="0" applyFont="1" applyFill="1" applyProtection="1">
      <protection hidden="1"/>
    </xf>
    <xf numFmtId="0" fontId="27" fillId="4" borderId="0" xfId="0" applyFont="1" applyFill="1"/>
    <xf numFmtId="0" fontId="6" fillId="4" borderId="3" xfId="0" applyFont="1" applyFill="1" applyBorder="1" applyProtection="1">
      <protection locked="0"/>
    </xf>
    <xf numFmtId="0" fontId="6" fillId="3" borderId="0" xfId="0" applyFont="1" applyFill="1" applyProtection="1">
      <protection locked="0"/>
    </xf>
    <xf numFmtId="0" fontId="8" fillId="7" borderId="0" xfId="0" applyFont="1" applyFill="1"/>
    <xf numFmtId="0" fontId="8" fillId="0" borderId="0" xfId="0" applyFont="1"/>
    <xf numFmtId="0" fontId="3" fillId="3" borderId="17" xfId="2" applyFill="1" applyBorder="1" applyAlignment="1">
      <alignment wrapText="1"/>
    </xf>
    <xf numFmtId="0" fontId="7" fillId="3" borderId="19" xfId="2" applyFont="1" applyFill="1" applyBorder="1" applyAlignment="1">
      <alignment wrapText="1"/>
    </xf>
    <xf numFmtId="0" fontId="6" fillId="3" borderId="62" xfId="0" applyFont="1" applyFill="1" applyBorder="1" applyAlignment="1">
      <alignment horizontal="left" vertical="top"/>
    </xf>
    <xf numFmtId="0" fontId="6" fillId="3" borderId="11" xfId="0" applyFont="1" applyFill="1" applyBorder="1" applyAlignment="1">
      <alignment vertical="top" wrapText="1"/>
    </xf>
    <xf numFmtId="14" fontId="6" fillId="3" borderId="79" xfId="0" applyNumberFormat="1" applyFont="1" applyFill="1" applyBorder="1"/>
    <xf numFmtId="14" fontId="6" fillId="3" borderId="80" xfId="0" applyNumberFormat="1" applyFont="1" applyFill="1" applyBorder="1"/>
    <xf numFmtId="0" fontId="6" fillId="3" borderId="64" xfId="0" applyFont="1" applyFill="1" applyBorder="1" applyAlignment="1">
      <alignment horizontal="left" vertical="top"/>
    </xf>
    <xf numFmtId="0" fontId="6" fillId="3" borderId="72" xfId="0" applyFont="1" applyFill="1" applyBorder="1" applyAlignment="1">
      <alignment vertical="top" wrapText="1"/>
    </xf>
    <xf numFmtId="14" fontId="6" fillId="3" borderId="81" xfId="0" applyNumberFormat="1" applyFont="1" applyFill="1" applyBorder="1"/>
    <xf numFmtId="0" fontId="6" fillId="0" borderId="0" xfId="0" applyFont="1" applyAlignment="1">
      <alignment horizontal="left" vertical="top"/>
    </xf>
    <xf numFmtId="0" fontId="34" fillId="3" borderId="0" xfId="0" applyFont="1" applyFill="1" applyAlignment="1">
      <alignment horizontal="left" vertical="top"/>
    </xf>
    <xf numFmtId="0" fontId="23" fillId="7" borderId="0" xfId="2" applyFont="1" applyFill="1" applyBorder="1" applyAlignment="1">
      <alignment horizontal="center" wrapText="1"/>
    </xf>
    <xf numFmtId="0" fontId="23" fillId="3" borderId="21" xfId="2" applyFont="1" applyFill="1" applyBorder="1" applyAlignment="1">
      <alignment horizontal="center" vertical="center" wrapText="1"/>
    </xf>
    <xf numFmtId="0" fontId="6" fillId="7" borderId="0" xfId="0" applyFont="1" applyFill="1" applyAlignment="1">
      <alignment horizontal="center" vertical="center" wrapText="1"/>
    </xf>
    <xf numFmtId="0" fontId="6" fillId="0" borderId="21" xfId="0" applyFont="1" applyBorder="1" applyAlignment="1" applyProtection="1">
      <alignment horizontal="center" vertical="center"/>
      <protection locked="0"/>
    </xf>
    <xf numFmtId="9" fontId="38" fillId="3" borderId="21" xfId="5" applyFont="1" applyFill="1" applyBorder="1" applyAlignment="1">
      <alignment horizontal="center" vertical="center" wrapText="1"/>
    </xf>
    <xf numFmtId="9" fontId="6" fillId="3" borderId="21" xfId="5" applyFont="1" applyFill="1" applyBorder="1" applyAlignment="1">
      <alignment horizontal="center" vertical="center"/>
    </xf>
    <xf numFmtId="0" fontId="6" fillId="7" borderId="56" xfId="0" applyFont="1" applyFill="1" applyBorder="1"/>
    <xf numFmtId="164" fontId="6" fillId="3" borderId="4" xfId="4" applyFont="1" applyFill="1" applyBorder="1"/>
    <xf numFmtId="9" fontId="38" fillId="3" borderId="4" xfId="5" applyFont="1" applyFill="1" applyBorder="1" applyAlignment="1">
      <alignment horizontal="center" vertical="center" wrapText="1"/>
    </xf>
    <xf numFmtId="164" fontId="6" fillId="3" borderId="0" xfId="0" applyNumberFormat="1" applyFont="1" applyFill="1"/>
    <xf numFmtId="9" fontId="6" fillId="3" borderId="0" xfId="0" applyNumberFormat="1" applyFont="1" applyFill="1"/>
    <xf numFmtId="9" fontId="6" fillId="3" borderId="0" xfId="5" applyFont="1" applyFill="1"/>
    <xf numFmtId="0" fontId="24" fillId="3" borderId="0" xfId="0" applyFont="1" applyFill="1" applyAlignment="1">
      <alignment horizontal="center"/>
    </xf>
    <xf numFmtId="0" fontId="24" fillId="3" borderId="0" xfId="0" applyFont="1" applyFill="1"/>
    <xf numFmtId="0" fontId="39" fillId="0" borderId="0" xfId="1" applyFont="1" applyFill="1" applyBorder="1" applyAlignment="1"/>
    <xf numFmtId="0" fontId="24" fillId="3" borderId="0" xfId="0" applyFont="1" applyFill="1" applyAlignment="1">
      <alignment horizontal="left"/>
    </xf>
    <xf numFmtId="0" fontId="8" fillId="3" borderId="0" xfId="0" applyFont="1" applyFill="1" applyAlignment="1">
      <alignment horizontal="center"/>
    </xf>
    <xf numFmtId="0" fontId="8" fillId="3" borderId="0" xfId="0" applyFont="1" applyFill="1" applyAlignment="1">
      <alignment wrapText="1"/>
    </xf>
    <xf numFmtId="0" fontId="39" fillId="7" borderId="0" xfId="1" applyFont="1" applyFill="1" applyBorder="1" applyAlignment="1"/>
    <xf numFmtId="0" fontId="37" fillId="4" borderId="0" xfId="0" applyFont="1" applyFill="1" applyAlignment="1">
      <alignment horizontal="justify"/>
    </xf>
    <xf numFmtId="0" fontId="33" fillId="7" borderId="0" xfId="1" applyFont="1" applyFill="1" applyBorder="1" applyAlignment="1"/>
    <xf numFmtId="0" fontId="33" fillId="3" borderId="24" xfId="1" applyFont="1" applyFill="1" applyBorder="1" applyAlignment="1"/>
    <xf numFmtId="0" fontId="35" fillId="4" borderId="0" xfId="0" applyFont="1" applyFill="1" applyAlignment="1">
      <alignment horizontal="justify"/>
    </xf>
    <xf numFmtId="0" fontId="6" fillId="3" borderId="14" xfId="0" applyFont="1" applyFill="1" applyBorder="1" applyAlignment="1" applyProtection="1">
      <alignment horizontal="center" wrapText="1"/>
      <protection locked="0"/>
    </xf>
    <xf numFmtId="0" fontId="6" fillId="3" borderId="6" xfId="0" applyFont="1" applyFill="1" applyBorder="1" applyAlignment="1" applyProtection="1">
      <alignment horizontal="center" vertical="center" wrapText="1"/>
      <protection locked="0"/>
    </xf>
    <xf numFmtId="49" fontId="0" fillId="0" borderId="44" xfId="0" applyNumberFormat="1" applyBorder="1" applyAlignment="1" applyProtection="1">
      <alignment horizontal="left" vertical="top" wrapText="1"/>
      <protection locked="0"/>
    </xf>
    <xf numFmtId="49" fontId="0" fillId="0" borderId="45" xfId="0" applyNumberFormat="1" applyBorder="1" applyAlignment="1" applyProtection="1">
      <alignment horizontal="left" vertical="top" wrapText="1"/>
      <protection locked="0"/>
    </xf>
    <xf numFmtId="49" fontId="6" fillId="0" borderId="0" xfId="0" applyNumberFormat="1" applyFont="1" applyAlignment="1" applyProtection="1">
      <alignment horizontal="left" vertical="top" wrapText="1"/>
      <protection locked="0"/>
    </xf>
    <xf numFmtId="49" fontId="0" fillId="0" borderId="44" xfId="0" applyNumberFormat="1" applyBorder="1" applyAlignment="1" applyProtection="1">
      <alignment horizontal="center" vertical="top"/>
      <protection locked="0"/>
    </xf>
    <xf numFmtId="167" fontId="0" fillId="4" borderId="31" xfId="4" applyNumberFormat="1" applyFont="1" applyFill="1" applyBorder="1" applyAlignment="1" applyProtection="1">
      <alignment vertical="top"/>
      <protection locked="0"/>
    </xf>
    <xf numFmtId="167" fontId="0" fillId="4" borderId="52" xfId="4" applyNumberFormat="1" applyFont="1" applyFill="1" applyBorder="1" applyAlignment="1" applyProtection="1">
      <alignment vertical="top"/>
      <protection locked="0"/>
    </xf>
    <xf numFmtId="167" fontId="0" fillId="4" borderId="10" xfId="4" applyNumberFormat="1" applyFont="1" applyFill="1" applyBorder="1" applyAlignment="1" applyProtection="1">
      <alignment vertical="top"/>
      <protection locked="0"/>
    </xf>
    <xf numFmtId="167" fontId="0" fillId="4" borderId="51" xfId="4" applyNumberFormat="1" applyFont="1" applyFill="1" applyBorder="1" applyAlignment="1" applyProtection="1">
      <alignment vertical="top"/>
      <protection locked="0"/>
    </xf>
    <xf numFmtId="0" fontId="0" fillId="4" borderId="30" xfId="4" applyNumberFormat="1" applyFont="1" applyFill="1" applyBorder="1" applyAlignment="1" applyProtection="1">
      <alignment horizontal="left" vertical="top"/>
      <protection locked="0"/>
    </xf>
    <xf numFmtId="0" fontId="0" fillId="4" borderId="31" xfId="4" applyNumberFormat="1" applyFont="1" applyFill="1" applyBorder="1" applyAlignment="1" applyProtection="1">
      <alignment horizontal="left" vertical="top"/>
      <protection locked="0"/>
    </xf>
    <xf numFmtId="0" fontId="0" fillId="4" borderId="32" xfId="4" applyNumberFormat="1" applyFont="1" applyFill="1" applyBorder="1" applyAlignment="1" applyProtection="1">
      <alignment horizontal="left" vertical="top"/>
      <protection locked="0"/>
    </xf>
    <xf numFmtId="0" fontId="0" fillId="4" borderId="10" xfId="4" applyNumberFormat="1" applyFont="1" applyFill="1" applyBorder="1" applyAlignment="1" applyProtection="1">
      <alignment horizontal="left" vertical="top"/>
      <protection locked="0"/>
    </xf>
    <xf numFmtId="0" fontId="0" fillId="4" borderId="44" xfId="4" applyNumberFormat="1" applyFont="1" applyFill="1" applyBorder="1" applyAlignment="1" applyProtection="1">
      <alignment horizontal="left" vertical="top"/>
      <protection locked="0"/>
    </xf>
    <xf numFmtId="167" fontId="0" fillId="4" borderId="34" xfId="4" applyNumberFormat="1" applyFont="1" applyFill="1" applyBorder="1" applyAlignment="1" applyProtection="1">
      <protection locked="0"/>
    </xf>
    <xf numFmtId="0" fontId="6" fillId="4" borderId="58" xfId="0" applyFont="1" applyFill="1" applyBorder="1" applyAlignment="1" applyProtection="1">
      <alignment wrapText="1"/>
      <protection locked="0"/>
    </xf>
    <xf numFmtId="9" fontId="6" fillId="0" borderId="0" xfId="5" applyFont="1" applyFill="1" applyBorder="1" applyAlignment="1" applyProtection="1">
      <alignment wrapText="1"/>
      <protection locked="0"/>
    </xf>
    <xf numFmtId="164" fontId="6" fillId="0" borderId="21" xfId="4" applyFont="1" applyFill="1" applyBorder="1" applyAlignment="1" applyProtection="1">
      <alignment horizontal="center" vertical="center"/>
      <protection locked="0"/>
    </xf>
    <xf numFmtId="164" fontId="6" fillId="0" borderId="0" xfId="0" applyNumberFormat="1" applyFont="1" applyProtection="1">
      <protection locked="0"/>
    </xf>
    <xf numFmtId="9" fontId="6" fillId="0" borderId="0" xfId="0" applyNumberFormat="1" applyFont="1" applyProtection="1">
      <protection locked="0"/>
    </xf>
    <xf numFmtId="9" fontId="6" fillId="0" borderId="0" xfId="5" applyFont="1" applyFill="1" applyProtection="1">
      <protection locked="0"/>
    </xf>
    <xf numFmtId="9" fontId="6" fillId="4" borderId="0" xfId="0" applyNumberFormat="1" applyFont="1" applyFill="1" applyProtection="1">
      <protection locked="0"/>
    </xf>
    <xf numFmtId="0" fontId="7" fillId="3" borderId="0" xfId="2" applyFont="1" applyFill="1" applyBorder="1" applyAlignment="1">
      <alignment wrapText="1"/>
    </xf>
    <xf numFmtId="0" fontId="0" fillId="4" borderId="0" xfId="0" applyFill="1" applyAlignment="1" applyProtection="1">
      <alignment horizontal="left" vertical="top" wrapText="1"/>
      <protection locked="0"/>
    </xf>
    <xf numFmtId="167" fontId="0" fillId="4" borderId="41" xfId="4" applyNumberFormat="1" applyFont="1" applyFill="1" applyBorder="1" applyAlignment="1" applyProtection="1">
      <alignment vertical="top"/>
      <protection locked="0"/>
    </xf>
    <xf numFmtId="167" fontId="0" fillId="4" borderId="92" xfId="4" applyNumberFormat="1" applyFont="1" applyFill="1" applyBorder="1" applyAlignment="1" applyProtection="1">
      <alignment vertical="top"/>
      <protection locked="0"/>
    </xf>
    <xf numFmtId="49" fontId="0" fillId="3" borderId="0" xfId="0" applyNumberFormat="1" applyFill="1" applyAlignment="1" applyProtection="1">
      <alignment horizontal="left" vertical="top" wrapText="1"/>
      <protection locked="0"/>
    </xf>
    <xf numFmtId="49" fontId="6" fillId="0" borderId="27" xfId="0" applyNumberFormat="1" applyFont="1" applyBorder="1" applyAlignment="1" applyProtection="1">
      <alignment horizontal="left" vertical="top" wrapText="1"/>
      <protection locked="0"/>
    </xf>
    <xf numFmtId="49" fontId="6" fillId="0" borderId="41" xfId="0" applyNumberFormat="1" applyFont="1" applyBorder="1" applyAlignment="1" applyProtection="1">
      <alignment horizontal="left" vertical="top" wrapText="1"/>
      <protection locked="0"/>
    </xf>
    <xf numFmtId="49" fontId="6" fillId="0" borderId="10" xfId="0" applyNumberFormat="1" applyFont="1" applyBorder="1" applyAlignment="1" applyProtection="1">
      <alignment horizontal="left" vertical="top" wrapText="1"/>
      <protection locked="0"/>
    </xf>
    <xf numFmtId="49" fontId="6" fillId="0" borderId="29" xfId="0" applyNumberFormat="1" applyFont="1" applyBorder="1" applyAlignment="1" applyProtection="1">
      <alignment horizontal="left" vertical="top" wrapText="1"/>
      <protection locked="0"/>
    </xf>
    <xf numFmtId="49" fontId="0" fillId="0" borderId="41" xfId="0" applyNumberFormat="1" applyBorder="1" applyAlignment="1" applyProtection="1">
      <alignment horizontal="left" vertical="top" wrapText="1"/>
      <protection locked="0"/>
    </xf>
    <xf numFmtId="0" fontId="33" fillId="3" borderId="0" xfId="1" applyFont="1" applyFill="1" applyBorder="1" applyAlignment="1" applyProtection="1"/>
    <xf numFmtId="0" fontId="23" fillId="3" borderId="0" xfId="2" applyFont="1" applyFill="1" applyBorder="1" applyAlignment="1" applyProtection="1">
      <alignment horizontal="center" wrapText="1"/>
    </xf>
    <xf numFmtId="0" fontId="39" fillId="3" borderId="0" xfId="1" applyFont="1" applyFill="1" applyBorder="1" applyAlignment="1" applyProtection="1"/>
    <xf numFmtId="0" fontId="6" fillId="3" borderId="0" xfId="2" applyFont="1" applyFill="1" applyBorder="1" applyAlignment="1" applyProtection="1">
      <alignment horizontal="center" wrapText="1"/>
    </xf>
    <xf numFmtId="0" fontId="6" fillId="3" borderId="61" xfId="0" applyFont="1" applyFill="1" applyBorder="1" applyAlignment="1">
      <alignment horizontal="center" wrapText="1"/>
    </xf>
    <xf numFmtId="0" fontId="6" fillId="8" borderId="14" xfId="0" applyFont="1" applyFill="1" applyBorder="1" applyAlignment="1">
      <alignment horizontal="left" wrapText="1"/>
    </xf>
    <xf numFmtId="0" fontId="6" fillId="8" borderId="15" xfId="0" applyFont="1" applyFill="1" applyBorder="1" applyAlignment="1">
      <alignment horizontal="left" wrapText="1"/>
    </xf>
    <xf numFmtId="0" fontId="6" fillId="3" borderId="0" xfId="0" applyFont="1" applyFill="1" applyAlignment="1">
      <alignment horizontal="center" wrapText="1"/>
    </xf>
    <xf numFmtId="0" fontId="39" fillId="0" borderId="0" xfId="1" applyFont="1" applyFill="1" applyBorder="1" applyAlignment="1" applyProtection="1"/>
    <xf numFmtId="0" fontId="6" fillId="8" borderId="67" xfId="0" applyFont="1" applyFill="1" applyBorder="1" applyAlignment="1">
      <alignment horizontal="left" wrapText="1"/>
    </xf>
    <xf numFmtId="0" fontId="6" fillId="8" borderId="43" xfId="0" applyFont="1" applyFill="1" applyBorder="1" applyAlignment="1">
      <alignment horizontal="left" wrapText="1"/>
    </xf>
    <xf numFmtId="0" fontId="6" fillId="3" borderId="65" xfId="0" applyFont="1" applyFill="1" applyBorder="1" applyAlignment="1">
      <alignment horizontal="center" wrapText="1"/>
    </xf>
    <xf numFmtId="0" fontId="6" fillId="3" borderId="39" xfId="0" applyFont="1" applyFill="1" applyBorder="1" applyAlignment="1">
      <alignment horizontal="left" wrapText="1"/>
    </xf>
    <xf numFmtId="0" fontId="6" fillId="3" borderId="53" xfId="0" applyFont="1" applyFill="1" applyBorder="1" applyAlignment="1">
      <alignment horizontal="center" wrapText="1"/>
    </xf>
    <xf numFmtId="0" fontId="6" fillId="8" borderId="0" xfId="0" applyFont="1" applyFill="1" applyAlignment="1">
      <alignment wrapText="1"/>
    </xf>
    <xf numFmtId="0" fontId="6" fillId="8" borderId="15" xfId="0" applyFont="1" applyFill="1" applyBorder="1" applyAlignment="1">
      <alignment wrapText="1"/>
    </xf>
    <xf numFmtId="0" fontId="8" fillId="3" borderId="0" xfId="0" applyFont="1" applyFill="1" applyAlignment="1">
      <alignment horizontal="center" wrapText="1"/>
    </xf>
    <xf numFmtId="0" fontId="6" fillId="8" borderId="0" xfId="0" applyFont="1" applyFill="1" applyAlignment="1">
      <alignment horizontal="left" wrapText="1"/>
    </xf>
    <xf numFmtId="0" fontId="6" fillId="8" borderId="84" xfId="0" applyFont="1" applyFill="1" applyBorder="1" applyAlignment="1">
      <alignment wrapText="1"/>
    </xf>
    <xf numFmtId="0" fontId="6" fillId="3" borderId="15" xfId="0" applyFont="1" applyFill="1" applyBorder="1" applyAlignment="1">
      <alignment horizontal="center" wrapText="1"/>
    </xf>
    <xf numFmtId="0" fontId="6" fillId="3" borderId="13" xfId="0" applyFont="1" applyFill="1" applyBorder="1" applyAlignment="1">
      <alignment horizontal="center" wrapText="1"/>
    </xf>
    <xf numFmtId="0" fontId="6" fillId="3" borderId="14" xfId="0" applyFont="1" applyFill="1" applyBorder="1" applyAlignment="1">
      <alignment horizontal="center" wrapText="1"/>
    </xf>
    <xf numFmtId="0" fontId="6" fillId="0" borderId="0" xfId="0" applyFont="1" applyAlignment="1">
      <alignment horizontal="center"/>
    </xf>
    <xf numFmtId="0" fontId="8" fillId="6" borderId="0" xfId="0" applyFont="1" applyFill="1"/>
    <xf numFmtId="0" fontId="8" fillId="0" borderId="0" xfId="0" applyFont="1" applyAlignment="1">
      <alignment horizontal="center" vertical="center"/>
    </xf>
    <xf numFmtId="0" fontId="6" fillId="6" borderId="0" xfId="0" applyFont="1" applyFill="1"/>
    <xf numFmtId="0" fontId="6" fillId="0" borderId="0" xfId="0" applyFont="1" applyAlignment="1">
      <alignment wrapText="1"/>
    </xf>
    <xf numFmtId="0" fontId="36" fillId="9" borderId="90" xfId="0" applyFont="1" applyFill="1" applyBorder="1" applyAlignment="1">
      <alignment horizontal="center" vertical="center" wrapText="1"/>
    </xf>
    <xf numFmtId="1" fontId="36" fillId="0" borderId="0" xfId="0" applyNumberFormat="1" applyFont="1" applyAlignment="1">
      <alignment horizontal="center" vertical="center"/>
    </xf>
    <xf numFmtId="170" fontId="36" fillId="0" borderId="0" xfId="0" applyNumberFormat="1" applyFont="1" applyAlignment="1">
      <alignment horizontal="center" vertical="center"/>
    </xf>
    <xf numFmtId="1" fontId="6" fillId="0" borderId="0" xfId="0" applyNumberFormat="1" applyFont="1"/>
    <xf numFmtId="0" fontId="37" fillId="0" borderId="0" xfId="0" applyFont="1" applyAlignment="1">
      <alignment vertical="center"/>
    </xf>
    <xf numFmtId="0" fontId="36" fillId="0" borderId="0" xfId="0" applyFont="1" applyAlignment="1">
      <alignment horizontal="left" vertical="center"/>
    </xf>
    <xf numFmtId="0" fontId="36" fillId="0" borderId="0" xfId="0" applyFont="1" applyAlignment="1">
      <alignment horizontal="center" vertical="center"/>
    </xf>
    <xf numFmtId="0" fontId="36" fillId="0" borderId="3" xfId="0" applyFont="1" applyBorder="1" applyAlignment="1">
      <alignment vertical="center"/>
    </xf>
    <xf numFmtId="0" fontId="36" fillId="0" borderId="3" xfId="0" applyFont="1" applyBorder="1" applyAlignment="1">
      <alignment horizontal="center" vertical="center"/>
    </xf>
    <xf numFmtId="1" fontId="6" fillId="0" borderId="3" xfId="0" applyNumberFormat="1" applyFont="1" applyBorder="1"/>
    <xf numFmtId="0" fontId="6" fillId="10" borderId="0" xfId="0" applyFont="1" applyFill="1"/>
    <xf numFmtId="0" fontId="6" fillId="4" borderId="0" xfId="0" applyFont="1" applyFill="1" applyAlignment="1" applyProtection="1">
      <alignment horizontal="center" vertical="center"/>
      <protection locked="0"/>
    </xf>
    <xf numFmtId="167" fontId="6" fillId="3" borderId="11" xfId="0" applyNumberFormat="1" applyFont="1" applyFill="1" applyBorder="1" applyAlignment="1">
      <alignment vertical="center"/>
    </xf>
    <xf numFmtId="167" fontId="6" fillId="3" borderId="0" xfId="0" applyNumberFormat="1" applyFont="1" applyFill="1" applyAlignment="1">
      <alignment vertical="center"/>
    </xf>
    <xf numFmtId="167" fontId="38" fillId="3" borderId="11" xfId="4" applyNumberFormat="1" applyFont="1" applyFill="1" applyBorder="1" applyAlignment="1" applyProtection="1">
      <alignment vertical="center"/>
    </xf>
    <xf numFmtId="9" fontId="38" fillId="3" borderId="0" xfId="5" applyFont="1" applyFill="1" applyBorder="1" applyAlignment="1" applyProtection="1">
      <alignment vertical="center"/>
    </xf>
    <xf numFmtId="0" fontId="38" fillId="3" borderId="0" xfId="0" applyFont="1" applyFill="1" applyAlignment="1">
      <alignment vertical="center"/>
    </xf>
    <xf numFmtId="0" fontId="38" fillId="3" borderId="0" xfId="0" applyFont="1" applyFill="1" applyAlignment="1" applyProtection="1">
      <alignment vertical="center"/>
      <protection locked="0"/>
    </xf>
    <xf numFmtId="0" fontId="43" fillId="0" borderId="13" xfId="0" applyFont="1" applyBorder="1" applyAlignment="1" applyProtection="1">
      <alignment horizontal="left" vertical="top" wrapText="1"/>
      <protection locked="0"/>
    </xf>
    <xf numFmtId="0" fontId="43" fillId="0" borderId="46" xfId="0" applyFont="1" applyBorder="1" applyAlignment="1" applyProtection="1">
      <alignment horizontal="left" vertical="top" wrapText="1"/>
      <protection locked="0"/>
    </xf>
    <xf numFmtId="0" fontId="6" fillId="0" borderId="72" xfId="0" applyFont="1" applyBorder="1" applyAlignment="1" applyProtection="1">
      <alignment horizontal="center" vertical="center" wrapText="1"/>
      <protection locked="0"/>
    </xf>
    <xf numFmtId="0" fontId="6" fillId="4" borderId="58" xfId="0" applyFont="1" applyFill="1" applyBorder="1" applyAlignment="1" applyProtection="1">
      <alignment horizontal="center" vertical="center" wrapText="1"/>
      <protection locked="0"/>
    </xf>
    <xf numFmtId="0" fontId="6" fillId="4" borderId="83" xfId="0" applyFont="1" applyFill="1" applyBorder="1" applyAlignment="1" applyProtection="1">
      <alignment horizontal="center" vertical="center" wrapText="1"/>
      <protection locked="0"/>
    </xf>
    <xf numFmtId="0" fontId="6" fillId="4" borderId="73" xfId="0" applyFont="1" applyFill="1" applyBorder="1" applyAlignment="1" applyProtection="1">
      <alignment horizontal="center" vertical="center" wrapText="1"/>
      <protection locked="0"/>
    </xf>
    <xf numFmtId="0" fontId="6" fillId="4" borderId="50" xfId="0" applyFont="1" applyFill="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0" fillId="0" borderId="27" xfId="0" applyBorder="1" applyAlignment="1" applyProtection="1">
      <alignment horizontal="center" vertical="center" wrapText="1"/>
      <protection locked="0"/>
    </xf>
    <xf numFmtId="0" fontId="0" fillId="0" borderId="44"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44" xfId="0" applyBorder="1" applyAlignment="1" applyProtection="1">
      <alignment horizontal="center" vertical="center"/>
      <protection locked="0"/>
    </xf>
    <xf numFmtId="0" fontId="0" fillId="0" borderId="46" xfId="0" applyBorder="1" applyAlignment="1" applyProtection="1">
      <alignment horizontal="center" vertical="center"/>
      <protection locked="0"/>
    </xf>
    <xf numFmtId="0" fontId="6" fillId="0" borderId="44" xfId="0" applyFont="1" applyBorder="1" applyAlignment="1" applyProtection="1">
      <alignment horizontal="center" vertical="center"/>
      <protection locked="0"/>
    </xf>
    <xf numFmtId="0" fontId="6" fillId="0" borderId="10" xfId="0" applyFont="1" applyBorder="1" applyAlignment="1" applyProtection="1">
      <alignment horizontal="center" vertical="center" wrapText="1"/>
      <protection locked="0"/>
    </xf>
    <xf numFmtId="0" fontId="0" fillId="0" borderId="39" xfId="0" applyBorder="1" applyAlignment="1" applyProtection="1">
      <alignment horizontal="center" vertical="center"/>
      <protection locked="0"/>
    </xf>
    <xf numFmtId="167" fontId="38" fillId="4" borderId="11" xfId="4" applyNumberFormat="1" applyFont="1" applyFill="1" applyBorder="1" applyAlignment="1" applyProtection="1">
      <alignment vertical="center"/>
    </xf>
    <xf numFmtId="0" fontId="8" fillId="3" borderId="47" xfId="0" applyFont="1" applyFill="1" applyBorder="1" applyAlignment="1">
      <alignment horizontal="left" vertical="center" wrapText="1"/>
    </xf>
    <xf numFmtId="0" fontId="23" fillId="3" borderId="70" xfId="2" applyFont="1" applyFill="1" applyBorder="1" applyAlignment="1">
      <alignment vertical="center" wrapText="1"/>
    </xf>
    <xf numFmtId="0" fontId="44" fillId="0" borderId="0" xfId="0" applyFont="1"/>
    <xf numFmtId="0" fontId="0" fillId="0" borderId="58"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50" xfId="0" applyBorder="1" applyAlignment="1" applyProtection="1">
      <alignment horizontal="left" vertical="center" wrapText="1"/>
      <protection locked="0"/>
    </xf>
    <xf numFmtId="168" fontId="0" fillId="0" borderId="20" xfId="0" applyNumberFormat="1" applyBorder="1" applyAlignment="1" applyProtection="1">
      <alignment horizontal="left" vertical="center" wrapText="1"/>
      <protection locked="0"/>
    </xf>
    <xf numFmtId="0" fontId="44" fillId="0" borderId="0" xfId="0" applyFont="1" applyAlignment="1">
      <alignment horizontal="left"/>
    </xf>
    <xf numFmtId="10" fontId="38" fillId="3" borderId="11" xfId="5" applyNumberFormat="1" applyFont="1" applyFill="1" applyBorder="1" applyAlignment="1" applyProtection="1">
      <alignment vertical="center"/>
    </xf>
    <xf numFmtId="0" fontId="0" fillId="4" borderId="0" xfId="0" applyFill="1" applyAlignment="1" applyProtection="1">
      <alignment horizontal="center" vertical="center"/>
      <protection locked="0"/>
    </xf>
    <xf numFmtId="0" fontId="6" fillId="0" borderId="50" xfId="0" applyFont="1" applyBorder="1" applyAlignment="1" applyProtection="1">
      <alignment horizontal="center" vertical="center" wrapText="1"/>
      <protection locked="0"/>
    </xf>
    <xf numFmtId="0" fontId="6" fillId="0" borderId="58" xfId="0" applyFont="1" applyBorder="1" applyAlignment="1" applyProtection="1">
      <alignment horizontal="center" vertical="center" wrapText="1"/>
      <protection locked="0"/>
    </xf>
    <xf numFmtId="0" fontId="6" fillId="0" borderId="0" xfId="0" applyFont="1" applyAlignment="1" applyProtection="1">
      <alignment horizontal="center"/>
      <protection locked="0"/>
    </xf>
    <xf numFmtId="14" fontId="6" fillId="0" borderId="50" xfId="0" applyNumberFormat="1" applyFont="1" applyBorder="1" applyAlignment="1" applyProtection="1">
      <alignment horizontal="center" vertical="center"/>
      <protection locked="0" hidden="1"/>
    </xf>
    <xf numFmtId="0" fontId="0" fillId="0" borderId="0" xfId="0" applyProtection="1">
      <protection hidden="1"/>
    </xf>
    <xf numFmtId="0" fontId="6" fillId="3" borderId="41" xfId="0" applyFont="1" applyFill="1" applyBorder="1" applyAlignment="1" applyProtection="1">
      <alignment horizontal="center" vertical="top" wrapText="1"/>
      <protection locked="0" hidden="1"/>
    </xf>
    <xf numFmtId="0" fontId="6" fillId="3" borderId="20" xfId="3" applyFont="1" applyFill="1" applyBorder="1" applyAlignment="1" applyProtection="1">
      <alignment horizontal="left" vertical="top" wrapText="1"/>
    </xf>
    <xf numFmtId="0" fontId="6" fillId="3" borderId="50" xfId="3" applyFont="1" applyFill="1" applyBorder="1" applyAlignment="1" applyProtection="1">
      <alignment horizontal="center" vertical="top" wrapText="1"/>
    </xf>
    <xf numFmtId="0" fontId="6" fillId="3" borderId="27" xfId="0" applyFont="1" applyFill="1" applyBorder="1" applyAlignment="1">
      <alignment vertical="top"/>
    </xf>
    <xf numFmtId="0" fontId="33" fillId="3" borderId="5" xfId="1" applyFont="1" applyFill="1" applyBorder="1" applyAlignment="1" applyProtection="1">
      <alignment vertical="center"/>
    </xf>
    <xf numFmtId="3" fontId="6" fillId="3" borderId="0" xfId="0" applyNumberFormat="1" applyFont="1" applyFill="1" applyAlignment="1">
      <alignment horizontal="right" vertical="center"/>
    </xf>
    <xf numFmtId="49" fontId="6" fillId="0" borderId="10" xfId="0" applyNumberFormat="1" applyFont="1" applyBorder="1" applyAlignment="1" applyProtection="1">
      <alignment horizontal="left" vertical="center" wrapText="1"/>
      <protection locked="0"/>
    </xf>
    <xf numFmtId="0" fontId="8" fillId="3" borderId="10" xfId="0" applyFont="1" applyFill="1" applyBorder="1" applyAlignment="1">
      <alignment horizontal="left" vertical="top" wrapText="1"/>
    </xf>
    <xf numFmtId="0" fontId="8" fillId="3" borderId="0" xfId="0" applyFont="1" applyFill="1" applyAlignment="1">
      <alignment horizontal="left" vertical="top" wrapText="1"/>
    </xf>
    <xf numFmtId="0" fontId="8" fillId="3" borderId="41" xfId="0" applyFont="1" applyFill="1" applyBorder="1" applyAlignment="1">
      <alignment horizontal="left" vertical="top" wrapText="1"/>
    </xf>
    <xf numFmtId="49" fontId="6" fillId="0" borderId="58" xfId="0" applyNumberFormat="1" applyFont="1" applyBorder="1" applyAlignment="1" applyProtection="1">
      <alignment horizontal="left" vertical="top" wrapText="1"/>
      <protection locked="0"/>
    </xf>
    <xf numFmtId="0" fontId="6" fillId="3" borderId="15" xfId="0" applyFont="1" applyFill="1" applyBorder="1" applyAlignment="1">
      <alignment horizontal="left" vertical="top" wrapText="1"/>
    </xf>
    <xf numFmtId="49" fontId="6" fillId="0" borderId="20" xfId="0" applyNumberFormat="1" applyFont="1" applyBorder="1" applyAlignment="1" applyProtection="1">
      <alignment horizontal="left" vertical="top" wrapText="1"/>
      <protection locked="0"/>
    </xf>
    <xf numFmtId="0" fontId="6" fillId="4" borderId="20" xfId="0" applyFont="1" applyFill="1" applyBorder="1" applyAlignment="1" applyProtection="1">
      <alignment horizontal="left" vertical="top" wrapText="1"/>
      <protection locked="0"/>
    </xf>
    <xf numFmtId="0" fontId="36" fillId="3" borderId="15" xfId="0" applyFont="1" applyFill="1" applyBorder="1" applyAlignment="1">
      <alignment vertical="center" wrapText="1"/>
    </xf>
    <xf numFmtId="0" fontId="6" fillId="3" borderId="14" xfId="0" applyFont="1" applyFill="1" applyBorder="1" applyAlignment="1">
      <alignment vertical="center" wrapText="1"/>
    </xf>
    <xf numFmtId="0" fontId="6" fillId="3" borderId="15" xfId="0" applyFont="1" applyFill="1" applyBorder="1" applyAlignment="1">
      <alignment vertical="center" wrapText="1"/>
    </xf>
    <xf numFmtId="0" fontId="6" fillId="3" borderId="13" xfId="0" applyFont="1" applyFill="1" applyBorder="1" applyAlignment="1">
      <alignment vertical="center" wrapText="1"/>
    </xf>
    <xf numFmtId="0" fontId="6" fillId="0" borderId="0" xfId="0" applyFont="1" applyAlignment="1" applyProtection="1">
      <alignment horizontal="left" vertical="top" wrapText="1"/>
      <protection locked="0"/>
    </xf>
    <xf numFmtId="0" fontId="40" fillId="3" borderId="15" xfId="6" applyFont="1" applyFill="1" applyBorder="1" applyAlignment="1" applyProtection="1">
      <alignment horizontal="left" vertical="center" wrapText="1"/>
      <protection locked="0"/>
    </xf>
    <xf numFmtId="0" fontId="6" fillId="3" borderId="0" xfId="0" applyFont="1" applyFill="1" applyAlignment="1" applyProtection="1">
      <alignment horizontal="center" vertical="center"/>
      <protection locked="0"/>
    </xf>
    <xf numFmtId="0" fontId="36" fillId="3" borderId="0" xfId="0" applyFont="1" applyFill="1" applyAlignment="1">
      <alignment vertical="center" wrapText="1"/>
    </xf>
    <xf numFmtId="172" fontId="6" fillId="3" borderId="11" xfId="4" applyNumberFormat="1" applyFont="1" applyFill="1" applyBorder="1" applyAlignment="1" applyProtection="1">
      <alignment vertical="top"/>
    </xf>
    <xf numFmtId="10" fontId="6" fillId="3" borderId="11" xfId="5" applyNumberFormat="1" applyFont="1" applyFill="1" applyBorder="1" applyAlignment="1" applyProtection="1">
      <alignment vertical="top"/>
    </xf>
    <xf numFmtId="0" fontId="10" fillId="3" borderId="0" xfId="0" applyFont="1" applyFill="1" applyAlignment="1">
      <alignment horizontal="center" vertical="center"/>
    </xf>
    <xf numFmtId="0" fontId="10" fillId="3" borderId="0" xfId="0" applyFont="1" applyFill="1" applyAlignment="1">
      <alignment horizontal="center" vertical="center" wrapText="1"/>
    </xf>
    <xf numFmtId="0" fontId="2" fillId="4" borderId="0" xfId="1" applyFill="1" applyBorder="1" applyAlignment="1">
      <alignment vertical="top"/>
    </xf>
    <xf numFmtId="0" fontId="0" fillId="3" borderId="0" xfId="0" applyFill="1" applyAlignment="1">
      <alignment horizontal="center" vertical="center" wrapText="1"/>
    </xf>
    <xf numFmtId="0" fontId="0" fillId="3" borderId="13" xfId="0" applyFill="1" applyBorder="1" applyAlignment="1" applyProtection="1">
      <alignment horizontal="center" vertical="center" wrapText="1"/>
      <protection locked="0"/>
    </xf>
    <xf numFmtId="0" fontId="0" fillId="3" borderId="14" xfId="0" applyFill="1" applyBorder="1" applyAlignment="1" applyProtection="1">
      <alignment horizontal="center" vertical="center" wrapText="1"/>
      <protection locked="0"/>
    </xf>
    <xf numFmtId="0" fontId="0" fillId="3" borderId="15" xfId="0" applyFill="1" applyBorder="1" applyAlignment="1" applyProtection="1">
      <alignment horizontal="center" vertical="center" wrapText="1"/>
      <protection locked="0"/>
    </xf>
    <xf numFmtId="0" fontId="0" fillId="3" borderId="15" xfId="0" applyFill="1" applyBorder="1" applyAlignment="1">
      <alignment horizontal="center" vertical="center" wrapText="1"/>
    </xf>
    <xf numFmtId="0" fontId="3" fillId="3" borderId="1" xfId="2" applyFill="1" applyAlignment="1"/>
    <xf numFmtId="0" fontId="8" fillId="3" borderId="0" xfId="0" applyFont="1" applyFill="1" applyAlignment="1">
      <alignment vertical="center" wrapText="1"/>
    </xf>
    <xf numFmtId="0" fontId="3" fillId="3" borderId="1" xfId="2" applyFill="1" applyAlignment="1">
      <alignment horizontal="left" wrapText="1"/>
    </xf>
    <xf numFmtId="0" fontId="0" fillId="3" borderId="0" xfId="0" applyFill="1" applyAlignment="1" applyProtection="1">
      <alignment vertical="top" wrapText="1"/>
      <protection locked="0"/>
    </xf>
    <xf numFmtId="0" fontId="0" fillId="3" borderId="0" xfId="0" applyFill="1" applyAlignment="1" applyProtection="1">
      <alignment horizontal="center" vertical="top" wrapText="1"/>
      <protection hidden="1"/>
    </xf>
    <xf numFmtId="0" fontId="19" fillId="3" borderId="0" xfId="0" applyFont="1" applyFill="1" applyAlignment="1">
      <alignment horizontal="left" vertical="top" wrapText="1"/>
    </xf>
    <xf numFmtId="0" fontId="19" fillId="3" borderId="0" xfId="0" applyFont="1" applyFill="1" applyAlignment="1">
      <alignment vertical="center" wrapText="1"/>
    </xf>
    <xf numFmtId="0" fontId="19" fillId="3" borderId="0" xfId="0" applyFont="1" applyFill="1" applyAlignment="1">
      <alignment horizontal="left" vertical="center" wrapText="1"/>
    </xf>
    <xf numFmtId="0" fontId="37" fillId="3" borderId="0" xfId="0" applyFont="1" applyFill="1" applyAlignment="1">
      <alignment horizontal="left" vertical="top" wrapText="1"/>
    </xf>
    <xf numFmtId="0" fontId="37" fillId="3" borderId="0" xfId="0" applyFont="1" applyFill="1" applyAlignment="1">
      <alignment horizontal="center" vertical="top"/>
    </xf>
    <xf numFmtId="0" fontId="8" fillId="3" borderId="0" xfId="0" applyFont="1" applyFill="1" applyAlignment="1">
      <alignment vertical="top" wrapText="1"/>
    </xf>
    <xf numFmtId="167" fontId="0" fillId="4" borderId="93" xfId="4" applyNumberFormat="1" applyFont="1" applyFill="1" applyBorder="1" applyAlignment="1" applyProtection="1">
      <alignment vertical="top"/>
      <protection locked="0"/>
    </xf>
    <xf numFmtId="0" fontId="6" fillId="4" borderId="12" xfId="0" applyFont="1" applyFill="1" applyBorder="1" applyAlignment="1" applyProtection="1">
      <alignment vertical="top" wrapText="1"/>
      <protection locked="0"/>
    </xf>
    <xf numFmtId="167" fontId="0" fillId="4" borderId="47" xfId="4" applyNumberFormat="1" applyFont="1" applyFill="1" applyBorder="1" applyAlignment="1" applyProtection="1">
      <alignment vertical="top"/>
      <protection locked="0"/>
    </xf>
    <xf numFmtId="164" fontId="10" fillId="3" borderId="0" xfId="4" applyFont="1" applyFill="1" applyBorder="1"/>
    <xf numFmtId="167" fontId="10" fillId="3" borderId="40" xfId="4" applyNumberFormat="1" applyFont="1" applyFill="1" applyBorder="1"/>
    <xf numFmtId="0" fontId="23" fillId="3" borderId="0" xfId="0" applyFont="1" applyFill="1" applyAlignment="1">
      <alignment horizontal="center" vertical="center" wrapText="1"/>
    </xf>
    <xf numFmtId="0" fontId="23" fillId="3" borderId="0" xfId="0" applyFont="1" applyFill="1" applyAlignment="1">
      <alignment horizontal="center" vertical="center"/>
    </xf>
    <xf numFmtId="0" fontId="6" fillId="4" borderId="12" xfId="0" applyFont="1" applyFill="1" applyBorder="1" applyAlignment="1" applyProtection="1">
      <alignment horizontal="left" vertical="top" wrapText="1"/>
      <protection locked="0"/>
    </xf>
    <xf numFmtId="167" fontId="0" fillId="4" borderId="95" xfId="4" applyNumberFormat="1" applyFont="1" applyFill="1" applyBorder="1" applyAlignment="1" applyProtection="1">
      <alignment vertical="top"/>
      <protection locked="0"/>
    </xf>
    <xf numFmtId="167" fontId="10" fillId="3" borderId="90" xfId="4" applyNumberFormat="1" applyFont="1" applyFill="1" applyBorder="1"/>
    <xf numFmtId="0" fontId="6" fillId="3" borderId="0" xfId="0" applyFont="1" applyFill="1" applyAlignment="1" applyProtection="1">
      <alignment horizontal="left" vertical="top" wrapText="1"/>
      <protection locked="0"/>
    </xf>
    <xf numFmtId="0" fontId="8" fillId="3" borderId="0" xfId="0" applyFont="1" applyFill="1" applyAlignment="1">
      <alignment horizontal="left" wrapText="1"/>
    </xf>
    <xf numFmtId="0" fontId="6" fillId="3" borderId="62" xfId="0" applyFont="1" applyFill="1" applyBorder="1" applyAlignment="1">
      <alignment horizontal="center" vertical="center" wrapText="1"/>
    </xf>
    <xf numFmtId="0" fontId="6" fillId="4" borderId="96" xfId="7" applyNumberFormat="1" applyFont="1" applyFill="1" applyBorder="1" applyAlignment="1" applyProtection="1">
      <alignment horizontal="right" vertical="center"/>
      <protection locked="0"/>
    </xf>
    <xf numFmtId="0" fontId="6" fillId="4" borderId="96" xfId="0" applyFont="1" applyFill="1" applyBorder="1" applyAlignment="1" applyProtection="1">
      <alignment horizontal="right" vertical="center"/>
      <protection locked="0"/>
    </xf>
    <xf numFmtId="0" fontId="6" fillId="3" borderId="0" xfId="0" applyFont="1" applyFill="1" applyAlignment="1">
      <alignment horizontal="right" wrapText="1"/>
    </xf>
    <xf numFmtId="0" fontId="6" fillId="3" borderId="0" xfId="0" applyFont="1" applyFill="1" applyAlignment="1">
      <alignment horizontal="right"/>
    </xf>
    <xf numFmtId="0" fontId="6" fillId="3" borderId="0" xfId="0" applyFont="1" applyFill="1" applyAlignment="1">
      <alignment horizontal="right" vertical="center"/>
    </xf>
    <xf numFmtId="0" fontId="8" fillId="3" borderId="63" xfId="0" applyFont="1" applyFill="1" applyBorder="1" applyAlignment="1">
      <alignment horizontal="center" vertical="center" wrapText="1"/>
    </xf>
    <xf numFmtId="3" fontId="6" fillId="4" borderId="43" xfId="0" applyNumberFormat="1" applyFont="1" applyFill="1" applyBorder="1" applyAlignment="1" applyProtection="1">
      <alignment horizontal="right" vertical="center"/>
      <protection locked="0"/>
    </xf>
    <xf numFmtId="3" fontId="8" fillId="3" borderId="63" xfId="0" applyNumberFormat="1" applyFont="1" applyFill="1" applyBorder="1" applyAlignment="1">
      <alignment horizontal="right" vertical="center"/>
    </xf>
    <xf numFmtId="3" fontId="6" fillId="4" borderId="67" xfId="0" applyNumberFormat="1" applyFont="1" applyFill="1" applyBorder="1" applyAlignment="1" applyProtection="1">
      <alignment horizontal="right" vertical="center" wrapText="1"/>
      <protection locked="0"/>
    </xf>
    <xf numFmtId="0" fontId="6" fillId="3" borderId="0" xfId="0" applyFont="1" applyFill="1" applyAlignment="1" applyProtection="1">
      <alignment vertical="center" wrapText="1"/>
      <protection locked="0"/>
    </xf>
    <xf numFmtId="1" fontId="8" fillId="3" borderId="63" xfId="0" applyNumberFormat="1" applyFont="1" applyFill="1" applyBorder="1" applyAlignment="1">
      <alignment horizontal="right" vertical="center"/>
    </xf>
    <xf numFmtId="0" fontId="6" fillId="3" borderId="0" xfId="0" applyFont="1" applyFill="1" applyAlignment="1">
      <alignment horizontal="left" vertical="center"/>
    </xf>
    <xf numFmtId="0" fontId="6" fillId="4" borderId="94" xfId="0" applyFont="1" applyFill="1" applyBorder="1" applyAlignment="1" applyProtection="1">
      <alignment vertical="top" wrapText="1"/>
      <protection locked="0"/>
    </xf>
    <xf numFmtId="0" fontId="6" fillId="4" borderId="94" xfId="0" applyFont="1" applyFill="1" applyBorder="1" applyAlignment="1" applyProtection="1">
      <alignment horizontal="left" vertical="top" wrapText="1"/>
      <protection locked="0"/>
    </xf>
    <xf numFmtId="0" fontId="0" fillId="4" borderId="31" xfId="0" applyFill="1" applyBorder="1" applyAlignment="1" applyProtection="1">
      <alignment horizontal="left" vertical="top" wrapText="1"/>
      <protection locked="0"/>
    </xf>
    <xf numFmtId="0" fontId="0" fillId="4" borderId="10" xfId="0" applyFill="1" applyBorder="1" applyAlignment="1" applyProtection="1">
      <alignment horizontal="left" vertical="top" wrapText="1"/>
      <protection locked="0"/>
    </xf>
    <xf numFmtId="5" fontId="6" fillId="4" borderId="0" xfId="4" applyNumberFormat="1" applyFont="1" applyFill="1" applyAlignment="1" applyProtection="1">
      <alignment horizontal="left" vertical="center"/>
      <protection locked="0"/>
    </xf>
    <xf numFmtId="0" fontId="0" fillId="4" borderId="0" xfId="0" applyFill="1" applyAlignment="1">
      <alignment vertical="top" wrapText="1"/>
    </xf>
    <xf numFmtId="0" fontId="0" fillId="4" borderId="0" xfId="0" applyFill="1"/>
    <xf numFmtId="0" fontId="0" fillId="0" borderId="10" xfId="0" applyBorder="1" applyAlignment="1">
      <alignment horizontal="left" vertical="center"/>
    </xf>
    <xf numFmtId="5" fontId="0" fillId="0" borderId="10" xfId="0" applyNumberFormat="1" applyBorder="1" applyAlignment="1">
      <alignment vertical="center"/>
    </xf>
    <xf numFmtId="0" fontId="6" fillId="0" borderId="47" xfId="3" applyFont="1" applyFill="1" applyBorder="1" applyAlignment="1" applyProtection="1">
      <alignment horizontal="center" vertical="top" wrapText="1"/>
      <protection locked="0"/>
    </xf>
    <xf numFmtId="1" fontId="6" fillId="0" borderId="47" xfId="3" applyNumberFormat="1" applyFont="1" applyFill="1" applyBorder="1" applyAlignment="1" applyProtection="1">
      <alignment horizontal="center" vertical="top" wrapText="1"/>
      <protection locked="0"/>
    </xf>
    <xf numFmtId="9" fontId="23" fillId="0" borderId="10" xfId="0" applyNumberFormat="1" applyFont="1" applyBorder="1" applyAlignment="1">
      <alignment horizontal="right" vertical="top"/>
    </xf>
    <xf numFmtId="171" fontId="23" fillId="3" borderId="0" xfId="0" applyNumberFormat="1" applyFont="1" applyFill="1" applyAlignment="1">
      <alignment horizontal="right" vertical="top"/>
    </xf>
    <xf numFmtId="0" fontId="45" fillId="0" borderId="0" xfId="0" applyFont="1" applyAlignment="1">
      <alignment wrapText="1"/>
    </xf>
    <xf numFmtId="0" fontId="0" fillId="3" borderId="13" xfId="0" applyFill="1" applyBorder="1" applyAlignment="1">
      <alignment horizontal="right" vertical="top" wrapText="1"/>
    </xf>
    <xf numFmtId="171" fontId="23" fillId="4" borderId="0" xfId="0" applyNumberFormat="1" applyFont="1" applyFill="1" applyAlignment="1">
      <alignment horizontal="right" vertical="top"/>
    </xf>
    <xf numFmtId="49" fontId="0" fillId="0" borderId="0" xfId="0" applyNumberFormat="1" applyAlignment="1" applyProtection="1">
      <alignment horizontal="left" vertical="top" wrapText="1"/>
      <protection locked="0"/>
    </xf>
    <xf numFmtId="0" fontId="2" fillId="0" borderId="0" xfId="1" applyFill="1" applyBorder="1" applyAlignment="1">
      <alignment vertical="center"/>
    </xf>
    <xf numFmtId="0" fontId="12" fillId="0" borderId="0" xfId="0" applyFont="1" applyAlignment="1">
      <alignment horizontal="center"/>
    </xf>
    <xf numFmtId="167" fontId="0" fillId="0" borderId="0" xfId="0" applyNumberFormat="1"/>
    <xf numFmtId="0" fontId="10" fillId="0" borderId="0" xfId="0" applyFont="1"/>
    <xf numFmtId="9" fontId="0" fillId="0" borderId="0" xfId="0" applyNumberFormat="1" applyAlignment="1">
      <alignment horizontal="center"/>
    </xf>
    <xf numFmtId="164" fontId="0" fillId="0" borderId="0" xfId="4" applyFont="1" applyFill="1" applyBorder="1"/>
    <xf numFmtId="164" fontId="0" fillId="0" borderId="0" xfId="4" applyFont="1" applyFill="1"/>
    <xf numFmtId="0" fontId="10" fillId="0" borderId="0" xfId="0" applyFont="1" applyAlignment="1">
      <alignment horizontal="right"/>
    </xf>
    <xf numFmtId="9" fontId="0" fillId="0" borderId="0" xfId="5" applyFont="1" applyFill="1"/>
    <xf numFmtId="0" fontId="3" fillId="0" borderId="0" xfId="2" applyFill="1" applyBorder="1" applyAlignment="1">
      <alignment horizontal="left" wrapText="1"/>
    </xf>
    <xf numFmtId="0" fontId="0" fillId="0" borderId="0" xfId="0" applyAlignment="1" applyProtection="1">
      <alignment horizontal="left" vertical="top" wrapText="1"/>
      <protection locked="0"/>
    </xf>
    <xf numFmtId="5" fontId="6" fillId="4" borderId="97" xfId="4" applyNumberFormat="1" applyFont="1" applyFill="1" applyBorder="1" applyAlignment="1" applyProtection="1">
      <alignment horizontal="left" vertical="center"/>
      <protection locked="0"/>
    </xf>
    <xf numFmtId="0" fontId="0" fillId="3" borderId="0" xfId="0" applyFill="1" applyAlignment="1" applyProtection="1">
      <alignment horizontal="left" vertical="top" wrapText="1"/>
      <protection locked="0"/>
    </xf>
    <xf numFmtId="0" fontId="6" fillId="3" borderId="100" xfId="0" applyFont="1" applyFill="1" applyBorder="1" applyAlignment="1">
      <alignment horizontal="left" vertical="center" wrapText="1"/>
    </xf>
    <xf numFmtId="0" fontId="6" fillId="0" borderId="45" xfId="0" applyFont="1" applyBorder="1" applyAlignment="1" applyProtection="1">
      <alignment horizontal="center" vertical="center" wrapText="1"/>
      <protection locked="0"/>
    </xf>
    <xf numFmtId="0" fontId="6" fillId="0" borderId="47" xfId="0" applyFont="1" applyBorder="1" applyAlignment="1" applyProtection="1">
      <alignment horizontal="center" vertical="center" wrapText="1"/>
      <protection locked="0"/>
    </xf>
    <xf numFmtId="0" fontId="20" fillId="3" borderId="15" xfId="6" applyFill="1" applyBorder="1" applyAlignment="1">
      <alignment horizontal="left" vertical="center" wrapText="1"/>
    </xf>
    <xf numFmtId="0" fontId="6" fillId="3" borderId="101" xfId="0" applyFont="1" applyFill="1" applyBorder="1" applyAlignment="1">
      <alignment horizontal="left" vertical="top" wrapText="1"/>
    </xf>
    <xf numFmtId="0" fontId="0" fillId="3" borderId="14" xfId="0" applyFill="1" applyBorder="1" applyAlignment="1">
      <alignment horizontal="left" vertical="top" wrapText="1"/>
    </xf>
    <xf numFmtId="0" fontId="3" fillId="3" borderId="82" xfId="2" applyFill="1" applyBorder="1" applyAlignment="1">
      <alignment horizontal="left" wrapText="1"/>
    </xf>
    <xf numFmtId="0" fontId="19" fillId="3" borderId="6" xfId="0" applyFont="1" applyFill="1" applyBorder="1" applyAlignment="1">
      <alignment horizontal="left" vertical="top"/>
    </xf>
    <xf numFmtId="0" fontId="3" fillId="3" borderId="6" xfId="2" applyFill="1" applyBorder="1" applyAlignment="1">
      <alignment horizontal="left" wrapText="1"/>
    </xf>
    <xf numFmtId="0" fontId="8" fillId="3" borderId="0" xfId="0" applyFont="1" applyFill="1" applyAlignment="1">
      <alignment horizontal="right" vertical="top" indent="1"/>
    </xf>
    <xf numFmtId="0" fontId="6" fillId="3" borderId="14" xfId="0" applyFont="1" applyFill="1" applyBorder="1" applyAlignment="1">
      <alignment horizontal="right" vertical="center" wrapText="1"/>
    </xf>
    <xf numFmtId="0" fontId="0" fillId="3" borderId="15" xfId="0" applyFill="1" applyBorder="1" applyAlignment="1">
      <alignment horizontal="right" vertical="top"/>
    </xf>
    <xf numFmtId="0" fontId="6" fillId="0" borderId="50" xfId="0" applyFont="1" applyBorder="1" applyAlignment="1" applyProtection="1">
      <alignment horizontal="center" vertical="center"/>
      <protection locked="0"/>
    </xf>
    <xf numFmtId="0" fontId="6" fillId="3" borderId="6" xfId="0" quotePrefix="1" applyFont="1" applyFill="1" applyBorder="1" applyAlignment="1">
      <alignment horizontal="left" vertical="center" wrapText="1"/>
    </xf>
    <xf numFmtId="0" fontId="6" fillId="3" borderId="14" xfId="0" applyFont="1" applyFill="1" applyBorder="1" applyAlignment="1">
      <alignment vertical="center"/>
    </xf>
    <xf numFmtId="0" fontId="6" fillId="0" borderId="0" xfId="0" applyFont="1" applyAlignment="1" applyProtection="1">
      <alignment vertical="top"/>
      <protection locked="0"/>
    </xf>
    <xf numFmtId="0" fontId="8" fillId="0" borderId="0" xfId="0" applyFont="1" applyAlignment="1">
      <alignment vertical="top" wrapText="1"/>
    </xf>
    <xf numFmtId="0" fontId="6" fillId="3" borderId="14" xfId="0" applyFont="1" applyFill="1" applyBorder="1" applyAlignment="1">
      <alignment horizontal="left" vertical="center" wrapText="1"/>
    </xf>
    <xf numFmtId="0" fontId="0" fillId="3" borderId="0" xfId="0" applyFill="1" applyAlignment="1">
      <alignment horizontal="center"/>
    </xf>
    <xf numFmtId="0" fontId="20" fillId="3" borderId="14" xfId="6" applyFill="1" applyBorder="1" applyAlignment="1">
      <alignment horizontal="left" vertical="center" wrapText="1"/>
    </xf>
    <xf numFmtId="0" fontId="2" fillId="3" borderId="5" xfId="1" applyFill="1" applyBorder="1" applyAlignment="1">
      <alignment horizontal="left" vertical="center"/>
    </xf>
    <xf numFmtId="0" fontId="3" fillId="3" borderId="7" xfId="2" applyFill="1" applyBorder="1" applyAlignment="1">
      <alignment horizontal="left" wrapText="1"/>
    </xf>
    <xf numFmtId="0" fontId="8" fillId="3" borderId="0" xfId="2" applyFont="1" applyFill="1" applyBorder="1" applyAlignment="1">
      <alignment horizontal="center" vertical="center" wrapText="1"/>
    </xf>
    <xf numFmtId="0" fontId="3" fillId="3" borderId="5" xfId="2" applyFill="1" applyBorder="1" applyAlignment="1">
      <alignment horizontal="left" wrapText="1"/>
    </xf>
    <xf numFmtId="0" fontId="8" fillId="3" borderId="102" xfId="2" applyFont="1" applyFill="1" applyBorder="1" applyAlignment="1">
      <alignment horizontal="left" wrapText="1"/>
    </xf>
    <xf numFmtId="0" fontId="3" fillId="3" borderId="103" xfId="2" applyFill="1" applyBorder="1" applyAlignment="1">
      <alignment horizontal="left" wrapText="1"/>
    </xf>
    <xf numFmtId="49" fontId="6" fillId="0" borderId="58" xfId="0" applyNumberFormat="1" applyFont="1" applyBorder="1" applyAlignment="1" applyProtection="1">
      <alignment horizontal="left" vertical="top" wrapText="1"/>
      <protection locked="0"/>
    </xf>
    <xf numFmtId="49" fontId="6" fillId="0" borderId="0" xfId="0" applyNumberFormat="1" applyFont="1" applyAlignment="1" applyProtection="1">
      <alignment horizontal="left" vertical="top" wrapText="1"/>
      <protection locked="0"/>
    </xf>
    <xf numFmtId="0" fontId="0" fillId="3" borderId="15" xfId="0" applyFill="1" applyBorder="1" applyAlignment="1">
      <alignment horizontal="left" vertical="top" wrapText="1"/>
    </xf>
    <xf numFmtId="0" fontId="0" fillId="3" borderId="13" xfId="0" applyFill="1" applyBorder="1" applyAlignment="1">
      <alignment horizontal="left" vertical="top" wrapText="1"/>
    </xf>
    <xf numFmtId="166" fontId="6" fillId="0" borderId="10" xfId="3" applyNumberFormat="1" applyFont="1" applyFill="1" applyBorder="1" applyAlignment="1" applyProtection="1">
      <alignment horizontal="left" vertical="center"/>
      <protection locked="0"/>
    </xf>
    <xf numFmtId="166" fontId="6" fillId="0" borderId="47" xfId="3" applyNumberFormat="1" applyFont="1" applyFill="1" applyBorder="1" applyAlignment="1" applyProtection="1">
      <alignment horizontal="left" vertical="center"/>
      <protection locked="0"/>
    </xf>
    <xf numFmtId="0" fontId="8" fillId="3" borderId="0" xfId="0" applyFont="1" applyFill="1" applyAlignment="1">
      <alignment horizontal="left" vertical="top" wrapText="1"/>
    </xf>
    <xf numFmtId="0" fontId="6" fillId="3" borderId="10" xfId="3" applyFont="1" applyFill="1" applyBorder="1" applyAlignment="1" applyProtection="1">
      <alignment horizontal="left" vertical="top"/>
      <protection locked="0"/>
    </xf>
    <xf numFmtId="0" fontId="6" fillId="3" borderId="47" xfId="3" applyFont="1" applyFill="1" applyBorder="1" applyAlignment="1" applyProtection="1">
      <alignment horizontal="left" vertical="top"/>
      <protection locked="0"/>
    </xf>
    <xf numFmtId="0" fontId="6" fillId="0" borderId="29" xfId="0" applyFont="1" applyBorder="1" applyAlignment="1" applyProtection="1">
      <alignment horizontal="center" vertical="top" wrapText="1"/>
      <protection locked="0"/>
    </xf>
    <xf numFmtId="0" fontId="6" fillId="0" borderId="48" xfId="0" applyFont="1" applyBorder="1" applyAlignment="1" applyProtection="1">
      <alignment horizontal="center" vertical="top" wrapText="1"/>
      <protection locked="0"/>
    </xf>
    <xf numFmtId="0" fontId="6" fillId="0" borderId="29" xfId="3" applyFont="1" applyFill="1" applyBorder="1" applyAlignment="1" applyProtection="1">
      <alignment horizontal="center" vertical="top" wrapText="1"/>
      <protection locked="0"/>
    </xf>
    <xf numFmtId="0" fontId="6" fillId="0" borderId="45" xfId="3" applyFont="1" applyFill="1" applyBorder="1" applyAlignment="1" applyProtection="1">
      <alignment horizontal="center" vertical="top" wrapText="1"/>
      <protection locked="0"/>
    </xf>
    <xf numFmtId="0" fontId="8" fillId="3" borderId="10" xfId="0" applyFont="1" applyFill="1" applyBorder="1" applyAlignment="1">
      <alignment horizontal="left" vertical="top" wrapText="1"/>
    </xf>
    <xf numFmtId="0" fontId="6" fillId="0" borderId="58"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49" fontId="7" fillId="0" borderId="28" xfId="2" applyNumberFormat="1" applyFont="1" applyFill="1" applyBorder="1" applyAlignment="1" applyProtection="1">
      <alignment horizontal="left" vertical="top" wrapText="1"/>
      <protection locked="0"/>
    </xf>
    <xf numFmtId="49" fontId="7" fillId="0" borderId="41" xfId="2" applyNumberFormat="1" applyFont="1" applyFill="1" applyBorder="1" applyAlignment="1" applyProtection="1">
      <alignment horizontal="left" vertical="top" wrapText="1"/>
      <protection locked="0"/>
    </xf>
    <xf numFmtId="49" fontId="6" fillId="0" borderId="27" xfId="0" applyNumberFormat="1" applyFont="1" applyBorder="1" applyAlignment="1" applyProtection="1">
      <alignment horizontal="left" vertical="top" wrapText="1"/>
      <protection locked="0"/>
    </xf>
    <xf numFmtId="49" fontId="6" fillId="0" borderId="28" xfId="0" applyNumberFormat="1" applyFont="1" applyBorder="1" applyAlignment="1" applyProtection="1">
      <alignment horizontal="left" vertical="top" wrapText="1"/>
      <protection locked="0"/>
    </xf>
    <xf numFmtId="49" fontId="6" fillId="0" borderId="41" xfId="0" applyNumberFormat="1" applyFont="1" applyBorder="1" applyAlignment="1" applyProtection="1">
      <alignment horizontal="left" vertical="top" wrapText="1"/>
      <protection locked="0"/>
    </xf>
    <xf numFmtId="0" fontId="6" fillId="3" borderId="66" xfId="0" applyFont="1" applyFill="1" applyBorder="1" applyAlignment="1">
      <alignment vertical="top" wrapText="1"/>
    </xf>
    <xf numFmtId="0" fontId="6" fillId="3" borderId="42" xfId="0" applyFont="1" applyFill="1" applyBorder="1" applyAlignment="1">
      <alignment vertical="top" wrapText="1"/>
    </xf>
    <xf numFmtId="0" fontId="6" fillId="3" borderId="42" xfId="0" applyFont="1" applyFill="1" applyBorder="1" applyAlignment="1">
      <alignment horizontal="left" vertical="top" wrapText="1"/>
    </xf>
    <xf numFmtId="0" fontId="6" fillId="0" borderId="28" xfId="2" applyFont="1" applyFill="1" applyBorder="1" applyAlignment="1" applyProtection="1">
      <alignment horizontal="center" vertical="center"/>
      <protection locked="0"/>
    </xf>
    <xf numFmtId="0" fontId="6" fillId="0" borderId="41" xfId="2" applyFont="1" applyFill="1" applyBorder="1" applyAlignment="1" applyProtection="1">
      <alignment horizontal="center" vertical="center"/>
      <protection locked="0"/>
    </xf>
    <xf numFmtId="0" fontId="6" fillId="0" borderId="27" xfId="0" applyFont="1" applyBorder="1" applyAlignment="1" applyProtection="1">
      <alignment horizontal="center" vertical="center" wrapText="1"/>
      <protection locked="0"/>
    </xf>
    <xf numFmtId="0" fontId="6" fillId="0" borderId="28" xfId="0" applyFont="1" applyBorder="1" applyAlignment="1" applyProtection="1">
      <alignment horizontal="center" vertical="center" wrapText="1"/>
      <protection locked="0"/>
    </xf>
    <xf numFmtId="0" fontId="6" fillId="0" borderId="41" xfId="0" applyFont="1" applyBorder="1" applyAlignment="1" applyProtection="1">
      <alignment horizontal="center" vertical="center" wrapText="1"/>
      <protection locked="0"/>
    </xf>
    <xf numFmtId="0" fontId="6" fillId="0" borderId="29" xfId="0" applyFont="1" applyBorder="1" applyAlignment="1" applyProtection="1">
      <alignment horizontal="center" vertical="center" wrapText="1"/>
      <protection locked="0"/>
    </xf>
    <xf numFmtId="0" fontId="6" fillId="0" borderId="48" xfId="0" applyFont="1" applyBorder="1" applyAlignment="1" applyProtection="1">
      <alignment horizontal="center" vertical="center" wrapText="1"/>
      <protection locked="0"/>
    </xf>
    <xf numFmtId="0" fontId="0" fillId="3" borderId="0" xfId="0" applyFill="1" applyAlignment="1">
      <alignment horizontal="center" vertical="top" wrapText="1"/>
    </xf>
    <xf numFmtId="49" fontId="0" fillId="0" borderId="0" xfId="0" applyNumberFormat="1" applyAlignment="1" applyProtection="1">
      <alignment horizontal="left" vertical="top" wrapText="1"/>
      <protection locked="0"/>
    </xf>
    <xf numFmtId="0" fontId="3" fillId="3" borderId="1" xfId="2" applyFill="1" applyAlignment="1">
      <alignment horizontal="left" wrapText="1"/>
    </xf>
    <xf numFmtId="0" fontId="3" fillId="3" borderId="24" xfId="2" applyFill="1" applyBorder="1" applyAlignment="1">
      <alignment horizontal="left" wrapText="1"/>
    </xf>
    <xf numFmtId="0" fontId="3" fillId="3" borderId="0" xfId="2" applyFill="1" applyBorder="1" applyAlignment="1">
      <alignment horizontal="left" vertical="top" wrapText="1"/>
    </xf>
    <xf numFmtId="49" fontId="0" fillId="0" borderId="54" xfId="0" applyNumberFormat="1" applyBorder="1" applyAlignment="1" applyProtection="1">
      <alignment horizontal="left" vertical="top" wrapText="1"/>
      <protection locked="0"/>
    </xf>
    <xf numFmtId="0" fontId="6" fillId="0" borderId="20" xfId="3" applyFont="1" applyFill="1" applyBorder="1" applyAlignment="1" applyProtection="1">
      <alignment horizontal="left" vertical="top" wrapText="1"/>
      <protection locked="0"/>
    </xf>
    <xf numFmtId="0" fontId="6" fillId="0" borderId="50" xfId="3" applyFont="1" applyFill="1" applyBorder="1" applyAlignment="1" applyProtection="1">
      <alignment horizontal="left" vertical="top" wrapText="1"/>
      <protection locked="0"/>
    </xf>
    <xf numFmtId="0" fontId="8" fillId="3" borderId="41" xfId="0" applyFont="1" applyFill="1" applyBorder="1" applyAlignment="1">
      <alignment horizontal="left" vertical="top" wrapText="1"/>
    </xf>
    <xf numFmtId="168" fontId="6" fillId="0" borderId="12" xfId="3" applyNumberFormat="1" applyFont="1" applyFill="1" applyBorder="1" applyAlignment="1" applyProtection="1">
      <alignment horizontal="left" vertical="top" wrapText="1"/>
      <protection locked="0"/>
    </xf>
    <xf numFmtId="168" fontId="6" fillId="0" borderId="10" xfId="3" applyNumberFormat="1" applyFont="1" applyFill="1" applyBorder="1" applyAlignment="1" applyProtection="1">
      <alignment horizontal="left" vertical="top" wrapText="1"/>
      <protection locked="0"/>
    </xf>
    <xf numFmtId="0" fontId="8" fillId="3" borderId="0" xfId="2" applyFont="1" applyFill="1" applyBorder="1" applyAlignment="1">
      <alignment horizontal="left" vertical="center" wrapText="1"/>
    </xf>
    <xf numFmtId="0" fontId="6" fillId="3" borderId="0" xfId="2" applyFont="1" applyFill="1" applyBorder="1" applyAlignment="1">
      <alignment horizontal="center" vertical="top" wrapText="1"/>
    </xf>
    <xf numFmtId="0" fontId="8" fillId="3" borderId="29" xfId="0" applyFont="1" applyFill="1" applyBorder="1" applyAlignment="1">
      <alignment horizontal="left" vertical="top" wrapText="1"/>
    </xf>
    <xf numFmtId="0" fontId="8" fillId="3" borderId="58" xfId="0" applyFont="1" applyFill="1" applyBorder="1" applyAlignment="1">
      <alignment horizontal="left" vertical="top" wrapText="1"/>
    </xf>
    <xf numFmtId="0" fontId="8" fillId="3" borderId="46" xfId="0" applyFont="1" applyFill="1" applyBorder="1" applyAlignment="1">
      <alignment horizontal="left" vertical="top" wrapText="1"/>
    </xf>
    <xf numFmtId="0" fontId="8" fillId="3" borderId="48" xfId="0" applyFont="1" applyFill="1" applyBorder="1" applyAlignment="1">
      <alignment horizontal="left" vertical="top" wrapText="1"/>
    </xf>
    <xf numFmtId="0" fontId="8" fillId="3" borderId="39" xfId="0" applyFont="1" applyFill="1" applyBorder="1" applyAlignment="1">
      <alignment horizontal="left" vertical="top" wrapText="1"/>
    </xf>
    <xf numFmtId="0" fontId="1" fillId="0" borderId="12" xfId="3" applyFont="1" applyFill="1" applyBorder="1" applyAlignment="1" applyProtection="1">
      <alignment horizontal="left" vertical="top" wrapText="1"/>
      <protection locked="0"/>
    </xf>
    <xf numFmtId="0" fontId="1" fillId="0" borderId="10" xfId="3" applyFont="1" applyFill="1" applyBorder="1" applyAlignment="1" applyProtection="1">
      <alignment horizontal="left" vertical="top" wrapText="1"/>
      <protection locked="0"/>
    </xf>
    <xf numFmtId="0" fontId="3" fillId="3" borderId="5" xfId="2" applyFill="1" applyBorder="1" applyAlignment="1">
      <alignment horizontal="left"/>
    </xf>
    <xf numFmtId="169" fontId="1" fillId="0" borderId="41" xfId="3" applyNumberFormat="1" applyFont="1" applyFill="1" applyBorder="1" applyAlignment="1" applyProtection="1">
      <alignment horizontal="left" vertical="top" wrapText="1"/>
      <protection locked="0"/>
    </xf>
    <xf numFmtId="169" fontId="1" fillId="0" borderId="45" xfId="3" applyNumberFormat="1" applyFont="1" applyFill="1" applyBorder="1" applyAlignment="1" applyProtection="1">
      <alignment horizontal="left" vertical="top" wrapText="1"/>
      <protection locked="0"/>
    </xf>
    <xf numFmtId="0" fontId="1" fillId="0" borderId="47" xfId="3" applyFont="1" applyFill="1" applyBorder="1" applyAlignment="1" applyProtection="1">
      <alignment horizontal="left" vertical="top" wrapText="1"/>
      <protection locked="0"/>
    </xf>
    <xf numFmtId="0" fontId="1" fillId="3" borderId="10" xfId="3" applyFont="1" applyFill="1" applyBorder="1" applyAlignment="1" applyProtection="1">
      <alignment horizontal="left" vertical="top" wrapText="1"/>
    </xf>
    <xf numFmtId="0" fontId="1" fillId="3" borderId="47" xfId="3" applyFont="1" applyFill="1" applyBorder="1" applyAlignment="1" applyProtection="1">
      <alignment horizontal="left" vertical="top" wrapText="1"/>
    </xf>
    <xf numFmtId="0" fontId="8" fillId="3" borderId="58" xfId="0" applyFont="1" applyFill="1" applyBorder="1" applyAlignment="1">
      <alignment horizontal="right" vertical="top" indent="1"/>
    </xf>
    <xf numFmtId="0" fontId="6" fillId="0" borderId="46" xfId="3" applyFont="1" applyFill="1" applyBorder="1" applyAlignment="1" applyProtection="1">
      <alignment horizontal="left" vertical="top" wrapText="1"/>
      <protection locked="0"/>
    </xf>
    <xf numFmtId="0" fontId="6" fillId="0" borderId="27" xfId="3" applyFont="1" applyFill="1" applyBorder="1" applyAlignment="1" applyProtection="1">
      <alignment horizontal="left" vertical="top" wrapText="1"/>
      <protection locked="0"/>
    </xf>
    <xf numFmtId="1" fontId="6" fillId="0" borderId="0" xfId="0" applyNumberFormat="1" applyFont="1" applyAlignment="1" applyProtection="1">
      <alignment horizontal="center" vertical="top" wrapText="1"/>
      <protection locked="0"/>
    </xf>
    <xf numFmtId="0" fontId="6" fillId="0" borderId="10" xfId="3" applyFont="1" applyFill="1" applyBorder="1" applyAlignment="1" applyProtection="1">
      <alignment horizontal="left" vertical="center" wrapText="1"/>
      <protection locked="0"/>
    </xf>
    <xf numFmtId="0" fontId="6" fillId="0" borderId="47" xfId="3" applyFont="1" applyFill="1" applyBorder="1" applyAlignment="1" applyProtection="1">
      <alignment horizontal="left" vertical="center" wrapText="1"/>
      <protection locked="0"/>
    </xf>
    <xf numFmtId="166" fontId="6" fillId="0" borderId="10" xfId="3" applyNumberFormat="1" applyFont="1" applyFill="1" applyBorder="1" applyAlignment="1" applyProtection="1">
      <alignment horizontal="left" vertical="center" wrapText="1"/>
      <protection locked="0"/>
    </xf>
    <xf numFmtId="166" fontId="6" fillId="0" borderId="47" xfId="3" applyNumberFormat="1" applyFont="1" applyFill="1" applyBorder="1" applyAlignment="1" applyProtection="1">
      <alignment horizontal="left" vertical="center" wrapText="1"/>
      <protection locked="0"/>
    </xf>
    <xf numFmtId="166" fontId="6" fillId="0" borderId="12" xfId="3" applyNumberFormat="1" applyFont="1" applyFill="1" applyBorder="1" applyAlignment="1" applyProtection="1">
      <alignment horizontal="left" vertical="top" wrapText="1"/>
      <protection locked="0"/>
    </xf>
    <xf numFmtId="166" fontId="6" fillId="0" borderId="10" xfId="3" applyNumberFormat="1" applyFont="1" applyFill="1" applyBorder="1" applyAlignment="1" applyProtection="1">
      <alignment horizontal="left" vertical="top" wrapText="1"/>
      <protection locked="0"/>
    </xf>
    <xf numFmtId="0" fontId="1" fillId="0" borderId="44" xfId="3" applyFont="1" applyFill="1" applyBorder="1" applyAlignment="1" applyProtection="1">
      <alignment horizontal="left" vertical="top" wrapText="1"/>
      <protection locked="0"/>
    </xf>
    <xf numFmtId="0" fontId="1" fillId="0" borderId="41" xfId="3" applyFont="1" applyFill="1" applyBorder="1" applyAlignment="1" applyProtection="1">
      <alignment horizontal="left" vertical="top" wrapText="1"/>
      <protection locked="0"/>
    </xf>
    <xf numFmtId="166" fontId="6" fillId="0" borderId="44" xfId="3" applyNumberFormat="1" applyFont="1" applyFill="1" applyBorder="1" applyAlignment="1" applyProtection="1">
      <alignment horizontal="left" vertical="top" wrapText="1"/>
      <protection locked="0"/>
    </xf>
    <xf numFmtId="166" fontId="6" fillId="0" borderId="41" xfId="3" applyNumberFormat="1" applyFont="1" applyFill="1" applyBorder="1" applyAlignment="1" applyProtection="1">
      <alignment horizontal="left" vertical="top" wrapText="1"/>
      <protection locked="0"/>
    </xf>
    <xf numFmtId="0" fontId="6" fillId="0" borderId="12" xfId="3" applyNumberFormat="1" applyFont="1" applyFill="1" applyBorder="1" applyAlignment="1" applyProtection="1">
      <alignment horizontal="left" vertical="top" wrapText="1"/>
      <protection locked="0"/>
    </xf>
    <xf numFmtId="0" fontId="6" fillId="0" borderId="10" xfId="3" applyNumberFormat="1" applyFont="1" applyFill="1" applyBorder="1" applyAlignment="1" applyProtection="1">
      <alignment horizontal="left" vertical="top" wrapText="1"/>
      <protection locked="0"/>
    </xf>
    <xf numFmtId="49" fontId="6" fillId="0" borderId="12" xfId="0" applyNumberFormat="1" applyFont="1" applyBorder="1" applyAlignment="1" applyProtection="1">
      <alignment horizontal="left" vertical="top" wrapText="1"/>
      <protection locked="0"/>
    </xf>
    <xf numFmtId="49" fontId="6" fillId="0" borderId="10" xfId="0" applyNumberFormat="1" applyFont="1" applyBorder="1" applyAlignment="1" applyProtection="1">
      <alignment horizontal="left" vertical="top" wrapText="1"/>
      <protection locked="0"/>
    </xf>
    <xf numFmtId="49" fontId="6" fillId="0" borderId="47" xfId="0" applyNumberFormat="1" applyFont="1" applyBorder="1" applyAlignment="1" applyProtection="1">
      <alignment horizontal="left" vertical="top" wrapText="1"/>
      <protection locked="0"/>
    </xf>
    <xf numFmtId="49" fontId="6" fillId="0" borderId="46" xfId="0" applyNumberFormat="1" applyFont="1" applyBorder="1" applyAlignment="1" applyProtection="1">
      <alignment horizontal="left" vertical="top" wrapText="1"/>
      <protection locked="0"/>
    </xf>
    <xf numFmtId="49" fontId="6" fillId="0" borderId="29" xfId="0" applyNumberFormat="1" applyFont="1" applyBorder="1" applyAlignment="1" applyProtection="1">
      <alignment horizontal="left" vertical="top" wrapText="1"/>
      <protection locked="0"/>
    </xf>
    <xf numFmtId="166" fontId="32" fillId="0" borderId="12" xfId="6" applyNumberFormat="1" applyFont="1" applyFill="1" applyBorder="1" applyAlignment="1" applyProtection="1">
      <alignment horizontal="left" vertical="top" wrapText="1"/>
      <protection locked="0"/>
    </xf>
    <xf numFmtId="1" fontId="6" fillId="0" borderId="12" xfId="3" applyNumberFormat="1" applyFont="1" applyFill="1" applyBorder="1" applyAlignment="1" applyProtection="1">
      <alignment horizontal="left" vertical="top" wrapText="1"/>
      <protection locked="0"/>
    </xf>
    <xf numFmtId="1" fontId="6" fillId="0" borderId="10" xfId="3" applyNumberFormat="1" applyFont="1" applyFill="1" applyBorder="1" applyAlignment="1" applyProtection="1">
      <alignment horizontal="left" vertical="top" wrapText="1"/>
      <protection locked="0"/>
    </xf>
    <xf numFmtId="169" fontId="6" fillId="0" borderId="41" xfId="3" applyNumberFormat="1" applyFont="1" applyFill="1" applyBorder="1" applyAlignment="1" applyProtection="1">
      <alignment horizontal="left" vertical="top" wrapText="1"/>
      <protection locked="0"/>
    </xf>
    <xf numFmtId="169" fontId="6" fillId="0" borderId="45" xfId="3" applyNumberFormat="1" applyFont="1" applyFill="1" applyBorder="1" applyAlignment="1" applyProtection="1">
      <alignment horizontal="left" vertical="top" wrapText="1"/>
      <protection locked="0"/>
    </xf>
    <xf numFmtId="0" fontId="6" fillId="0" borderId="10" xfId="3" applyFont="1" applyFill="1" applyBorder="1" applyAlignment="1" applyProtection="1">
      <alignment horizontal="left" vertical="center"/>
      <protection locked="0"/>
    </xf>
    <xf numFmtId="0" fontId="6" fillId="0" borderId="47" xfId="3" applyFont="1" applyFill="1" applyBorder="1" applyAlignment="1" applyProtection="1">
      <alignment horizontal="left" vertical="center"/>
      <protection locked="0"/>
    </xf>
    <xf numFmtId="0" fontId="6" fillId="0" borderId="10" xfId="0" applyFont="1" applyBorder="1" applyAlignment="1" applyProtection="1">
      <alignment horizontal="center" vertical="center" wrapText="1"/>
      <protection locked="0"/>
    </xf>
    <xf numFmtId="0" fontId="6" fillId="0" borderId="50" xfId="3" applyNumberFormat="1" applyFont="1" applyFill="1" applyBorder="1" applyAlignment="1" applyProtection="1">
      <alignment horizontal="left" vertical="top" wrapText="1"/>
      <protection locked="0"/>
    </xf>
    <xf numFmtId="0" fontId="7" fillId="3" borderId="48" xfId="2" applyFont="1" applyFill="1" applyBorder="1" applyAlignment="1">
      <alignment wrapText="1"/>
    </xf>
    <xf numFmtId="0" fontId="7" fillId="3" borderId="0" xfId="2" applyFont="1" applyFill="1" applyBorder="1" applyAlignment="1">
      <alignment wrapText="1"/>
    </xf>
    <xf numFmtId="49" fontId="0" fillId="0" borderId="28" xfId="0" applyNumberFormat="1" applyBorder="1" applyAlignment="1" applyProtection="1">
      <alignment horizontal="left" vertical="top" wrapText="1"/>
      <protection locked="0"/>
    </xf>
    <xf numFmtId="49" fontId="0" fillId="0" borderId="41" xfId="0" applyNumberFormat="1" applyBorder="1" applyAlignment="1" applyProtection="1">
      <alignment horizontal="left" vertical="top" wrapText="1"/>
      <protection locked="0"/>
    </xf>
    <xf numFmtId="0" fontId="0" fillId="0" borderId="12" xfId="0" applyBorder="1" applyAlignment="1" applyProtection="1">
      <alignment horizontal="center" vertical="center" wrapText="1"/>
      <protection locked="0"/>
    </xf>
    <xf numFmtId="49" fontId="0" fillId="0" borderId="27" xfId="0" applyNumberFormat="1" applyBorder="1" applyAlignment="1" applyProtection="1">
      <alignment horizontal="left" vertical="top" wrapText="1"/>
      <protection locked="0"/>
    </xf>
    <xf numFmtId="0" fontId="0" fillId="0" borderId="41"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6" fillId="3" borderId="0" xfId="0" applyFont="1" applyFill="1" applyAlignment="1">
      <alignment horizontal="left" vertical="top" wrapText="1"/>
    </xf>
    <xf numFmtId="0" fontId="6" fillId="3" borderId="13" xfId="0" applyFont="1" applyFill="1" applyBorder="1" applyAlignment="1">
      <alignment horizontal="left" vertical="top" wrapText="1"/>
    </xf>
    <xf numFmtId="0" fontId="24" fillId="3" borderId="0" xfId="0" applyFont="1" applyFill="1" applyAlignment="1">
      <alignment horizontal="left" vertical="center" wrapText="1"/>
    </xf>
    <xf numFmtId="0" fontId="6" fillId="3" borderId="0" xfId="0" applyFont="1" applyFill="1" applyAlignment="1">
      <alignment horizontal="left" vertical="center" wrapText="1" indent="1"/>
    </xf>
    <xf numFmtId="0" fontId="8" fillId="3" borderId="0" xfId="0" applyFont="1" applyFill="1" applyAlignment="1">
      <alignment horizontal="left" vertical="center" wrapText="1" indent="1"/>
    </xf>
    <xf numFmtId="0" fontId="8" fillId="3" borderId="0" xfId="0" applyFont="1" applyFill="1" applyAlignment="1">
      <alignment vertical="center"/>
    </xf>
    <xf numFmtId="0" fontId="24" fillId="3" borderId="0" xfId="0" applyFont="1" applyFill="1" applyAlignment="1">
      <alignment vertical="center" wrapText="1"/>
    </xf>
    <xf numFmtId="0" fontId="24" fillId="3" borderId="0" xfId="0" applyFont="1" applyFill="1" applyAlignment="1">
      <alignment vertical="center"/>
    </xf>
    <xf numFmtId="0" fontId="6" fillId="3" borderId="13" xfId="0" applyFont="1" applyFill="1" applyBorder="1" applyAlignment="1">
      <alignment vertical="top" wrapText="1"/>
    </xf>
    <xf numFmtId="49" fontId="21" fillId="3" borderId="0" xfId="2" applyNumberFormat="1" applyFont="1" applyFill="1" applyBorder="1" applyAlignment="1">
      <alignment horizontal="left" vertical="top" wrapText="1"/>
    </xf>
    <xf numFmtId="49" fontId="21" fillId="3" borderId="39" xfId="2" applyNumberFormat="1" applyFont="1" applyFill="1" applyBorder="1" applyAlignment="1">
      <alignment horizontal="left" vertical="top" wrapText="1"/>
    </xf>
    <xf numFmtId="49" fontId="21" fillId="0" borderId="19" xfId="2" applyNumberFormat="1" applyFont="1" applyFill="1" applyBorder="1" applyAlignment="1" applyProtection="1">
      <alignment horizontal="left" vertical="top" wrapText="1"/>
      <protection locked="0"/>
    </xf>
    <xf numFmtId="49" fontId="21" fillId="0" borderId="85" xfId="2" applyNumberFormat="1" applyFont="1" applyFill="1" applyBorder="1" applyAlignment="1" applyProtection="1">
      <alignment horizontal="left" vertical="top" wrapText="1"/>
      <protection locked="0"/>
    </xf>
    <xf numFmtId="0" fontId="6" fillId="3" borderId="19" xfId="0" applyFont="1" applyFill="1" applyBorder="1" applyAlignment="1">
      <alignment horizontal="center" vertical="top" wrapText="1"/>
    </xf>
    <xf numFmtId="0" fontId="6" fillId="3" borderId="85" xfId="0" applyFont="1" applyFill="1" applyBorder="1" applyAlignment="1">
      <alignment horizontal="center" vertical="top" wrapText="1"/>
    </xf>
    <xf numFmtId="0" fontId="8" fillId="3" borderId="0" xfId="0" applyFont="1" applyFill="1" applyAlignment="1">
      <alignment horizontal="left" vertical="center" wrapText="1"/>
    </xf>
    <xf numFmtId="0" fontId="3" fillId="3" borderId="0" xfId="2" applyFill="1" applyBorder="1" applyAlignment="1">
      <alignment horizontal="left" wrapText="1"/>
    </xf>
    <xf numFmtId="0" fontId="6" fillId="4" borderId="10" xfId="0" applyFont="1" applyFill="1" applyBorder="1" applyAlignment="1" applyProtection="1">
      <alignment horizontal="center" vertical="top" wrapText="1"/>
      <protection locked="0"/>
    </xf>
    <xf numFmtId="0" fontId="23" fillId="3" borderId="70" xfId="2" applyFont="1" applyFill="1" applyBorder="1" applyAlignment="1">
      <alignment horizontal="center" vertical="center" wrapText="1"/>
    </xf>
    <xf numFmtId="0" fontId="2" fillId="3" borderId="1" xfId="1" applyFill="1" applyBorder="1" applyAlignment="1">
      <alignment horizontal="left" vertical="center"/>
    </xf>
    <xf numFmtId="0" fontId="3" fillId="3" borderId="8" xfId="2" applyFill="1" applyBorder="1" applyAlignment="1">
      <alignment horizontal="left" wrapText="1"/>
    </xf>
    <xf numFmtId="0" fontId="6" fillId="4" borderId="31" xfId="0" applyFont="1" applyFill="1" applyBorder="1" applyAlignment="1" applyProtection="1">
      <alignment horizontal="center" vertical="top" wrapText="1"/>
      <protection locked="0"/>
    </xf>
    <xf numFmtId="49" fontId="6" fillId="4" borderId="10" xfId="0" applyNumberFormat="1" applyFont="1" applyFill="1" applyBorder="1" applyAlignment="1" applyProtection="1">
      <alignment horizontal="center" vertical="top"/>
      <protection locked="0"/>
    </xf>
    <xf numFmtId="0" fontId="2" fillId="3" borderId="0" xfId="1" applyFill="1" applyBorder="1" applyAlignment="1" applyProtection="1">
      <alignment horizontal="left" vertical="center"/>
    </xf>
    <xf numFmtId="0" fontId="3" fillId="3" borderId="17" xfId="2" applyFill="1" applyBorder="1" applyAlignment="1" applyProtection="1">
      <alignment horizontal="left" wrapText="1"/>
    </xf>
    <xf numFmtId="0" fontId="3" fillId="3" borderId="24" xfId="2" applyFill="1" applyBorder="1" applyAlignment="1" applyProtection="1">
      <alignment horizontal="left" wrapText="1"/>
    </xf>
    <xf numFmtId="0" fontId="6" fillId="3" borderId="69" xfId="0" applyFont="1" applyFill="1" applyBorder="1" applyAlignment="1">
      <alignment horizontal="left" vertical="center"/>
    </xf>
    <xf numFmtId="0" fontId="6" fillId="3" borderId="34" xfId="0" applyFont="1" applyFill="1" applyBorder="1" applyAlignment="1">
      <alignment horizontal="left" vertical="center"/>
    </xf>
    <xf numFmtId="0" fontId="8" fillId="3" borderId="19" xfId="0" applyFont="1" applyFill="1" applyBorder="1" applyAlignment="1">
      <alignment horizontal="left" vertical="center" wrapText="1"/>
    </xf>
    <xf numFmtId="0" fontId="6" fillId="4" borderId="98" xfId="0" applyFont="1" applyFill="1" applyBorder="1" applyAlignment="1" applyProtection="1">
      <alignment horizontal="left" vertical="top"/>
      <protection locked="0"/>
    </xf>
    <xf numFmtId="0" fontId="6" fillId="4" borderId="99" xfId="0" applyFont="1" applyFill="1" applyBorder="1" applyAlignment="1" applyProtection="1">
      <alignment horizontal="left" vertical="top"/>
      <protection locked="0"/>
    </xf>
    <xf numFmtId="0" fontId="6" fillId="4" borderId="94" xfId="0" applyFont="1" applyFill="1" applyBorder="1" applyAlignment="1" applyProtection="1">
      <alignment horizontal="left" vertical="top"/>
      <protection locked="0"/>
    </xf>
    <xf numFmtId="0" fontId="6" fillId="4" borderId="49" xfId="0" applyFont="1" applyFill="1" applyBorder="1" applyAlignment="1" applyProtection="1">
      <alignment horizontal="left" vertical="top"/>
      <protection locked="0"/>
    </xf>
    <xf numFmtId="0" fontId="6" fillId="4" borderId="50" xfId="0" applyFont="1" applyFill="1" applyBorder="1" applyAlignment="1" applyProtection="1">
      <alignment horizontal="left" vertical="top"/>
      <protection locked="0"/>
    </xf>
    <xf numFmtId="49" fontId="10" fillId="4" borderId="54" xfId="0" applyNumberFormat="1" applyFont="1" applyFill="1" applyBorder="1" applyAlignment="1" applyProtection="1">
      <alignment horizontal="left" vertical="top" wrapText="1"/>
      <protection locked="0"/>
    </xf>
    <xf numFmtId="49" fontId="10" fillId="4" borderId="0" xfId="0" applyNumberFormat="1" applyFont="1" applyFill="1" applyAlignment="1" applyProtection="1">
      <alignment horizontal="left" vertical="top" wrapText="1"/>
      <protection locked="0"/>
    </xf>
    <xf numFmtId="0" fontId="3" fillId="3" borderId="18" xfId="2" applyFill="1" applyBorder="1" applyAlignment="1" applyProtection="1">
      <alignment horizontal="left" vertical="top" wrapText="1"/>
    </xf>
    <xf numFmtId="0" fontId="38" fillId="3" borderId="53" xfId="0" applyFont="1" applyFill="1" applyBorder="1" applyAlignment="1">
      <alignment horizontal="left" wrapText="1"/>
    </xf>
    <xf numFmtId="0" fontId="38" fillId="3" borderId="0" xfId="0" applyFont="1" applyFill="1" applyAlignment="1">
      <alignment horizontal="left" wrapText="1"/>
    </xf>
    <xf numFmtId="0" fontId="36" fillId="3" borderId="0" xfId="0" applyFont="1" applyFill="1" applyAlignment="1">
      <alignment horizontal="right" wrapText="1"/>
    </xf>
    <xf numFmtId="0" fontId="36" fillId="3" borderId="0" xfId="0" applyFont="1" applyFill="1" applyAlignment="1">
      <alignment horizontal="right"/>
    </xf>
    <xf numFmtId="0" fontId="0" fillId="0" borderId="0" xfId="0" applyAlignment="1">
      <alignment horizontal="center"/>
    </xf>
    <xf numFmtId="49" fontId="34" fillId="4" borderId="0" xfId="2" applyNumberFormat="1" applyFont="1" applyFill="1" applyBorder="1" applyAlignment="1" applyProtection="1">
      <alignment horizontal="left" vertical="top" wrapText="1"/>
      <protection locked="0"/>
    </xf>
    <xf numFmtId="0" fontId="6" fillId="3" borderId="36" xfId="0" applyFont="1" applyFill="1" applyBorder="1" applyAlignment="1">
      <alignment horizontal="left" vertical="center"/>
    </xf>
    <xf numFmtId="0" fontId="6" fillId="3" borderId="3" xfId="0" applyFont="1" applyFill="1" applyBorder="1" applyAlignment="1">
      <alignment horizontal="left" vertical="center"/>
    </xf>
    <xf numFmtId="0" fontId="6" fillId="3" borderId="37" xfId="0" applyFont="1" applyFill="1" applyBorder="1" applyAlignment="1">
      <alignment horizontal="left" vertical="center"/>
    </xf>
    <xf numFmtId="0" fontId="3" fillId="3" borderId="18" xfId="2" applyFill="1" applyBorder="1" applyAlignment="1" applyProtection="1">
      <alignment horizontal="left" wrapText="1"/>
    </xf>
    <xf numFmtId="0" fontId="36" fillId="3" borderId="53" xfId="0" applyFont="1" applyFill="1" applyBorder="1" applyAlignment="1">
      <alignment horizontal="center"/>
    </xf>
    <xf numFmtId="0" fontId="36" fillId="3" borderId="0" xfId="0" applyFont="1" applyFill="1" applyAlignment="1">
      <alignment horizontal="center"/>
    </xf>
    <xf numFmtId="0" fontId="6" fillId="4" borderId="12" xfId="0" applyFont="1" applyFill="1" applyBorder="1" applyAlignment="1" applyProtection="1">
      <alignment horizontal="left" vertical="top"/>
      <protection locked="0"/>
    </xf>
    <xf numFmtId="0" fontId="36" fillId="3" borderId="0" xfId="0" applyFont="1" applyFill="1" applyAlignment="1">
      <alignment horizontal="right" vertical="top" wrapText="1"/>
    </xf>
    <xf numFmtId="0" fontId="6" fillId="8" borderId="43" xfId="0" applyFont="1" applyFill="1" applyBorder="1" applyAlignment="1">
      <alignment horizontal="left" vertical="center" wrapText="1"/>
    </xf>
    <xf numFmtId="0" fontId="6" fillId="8" borderId="39" xfId="0" applyFont="1" applyFill="1" applyBorder="1" applyAlignment="1">
      <alignment horizontal="left" vertical="center" wrapText="1"/>
    </xf>
    <xf numFmtId="0" fontId="6" fillId="4" borderId="0" xfId="0" applyFont="1" applyFill="1" applyAlignment="1" applyProtection="1">
      <alignment horizontal="left" vertical="top" wrapText="1"/>
      <protection locked="0"/>
    </xf>
    <xf numFmtId="49" fontId="6" fillId="3" borderId="0" xfId="0" applyNumberFormat="1" applyFont="1" applyFill="1" applyAlignment="1">
      <alignment horizontal="left" vertical="top" wrapText="1"/>
    </xf>
    <xf numFmtId="0" fontId="7" fillId="3" borderId="0" xfId="2" applyFont="1" applyFill="1" applyBorder="1" applyAlignment="1">
      <alignment horizontal="left" wrapText="1"/>
    </xf>
    <xf numFmtId="0" fontId="6" fillId="3" borderId="15" xfId="0" applyFont="1" applyFill="1" applyBorder="1" applyAlignment="1">
      <alignment horizontal="left" wrapText="1"/>
    </xf>
    <xf numFmtId="0" fontId="6" fillId="3" borderId="0" xfId="0" applyFont="1" applyFill="1" applyAlignment="1">
      <alignment horizontal="left" wrapText="1"/>
    </xf>
    <xf numFmtId="0" fontId="6" fillId="3" borderId="0" xfId="0" applyFont="1" applyFill="1" applyAlignment="1">
      <alignment horizontal="center" vertical="top" wrapText="1"/>
    </xf>
    <xf numFmtId="0" fontId="6" fillId="3" borderId="20" xfId="0" applyFont="1" applyFill="1" applyBorder="1" applyAlignment="1">
      <alignment horizontal="center" vertical="top" wrapText="1"/>
    </xf>
    <xf numFmtId="0" fontId="2" fillId="3" borderId="5" xfId="1" applyFill="1" applyBorder="1" applyAlignment="1">
      <alignment horizontal="left" vertical="center" wrapText="1"/>
    </xf>
    <xf numFmtId="0" fontId="2" fillId="3" borderId="24" xfId="1" applyFill="1" applyBorder="1" applyAlignment="1">
      <alignment horizontal="left" vertical="center" wrapText="1"/>
    </xf>
    <xf numFmtId="49" fontId="6" fillId="0" borderId="20" xfId="0" applyNumberFormat="1" applyFont="1" applyBorder="1" applyAlignment="1" applyProtection="1">
      <alignment horizontal="left" vertical="top" wrapText="1"/>
      <protection locked="0"/>
    </xf>
    <xf numFmtId="0" fontId="6" fillId="0" borderId="29" xfId="0" applyFont="1" applyBorder="1" applyAlignment="1" applyProtection="1">
      <alignment horizontal="left" vertical="top" wrapText="1"/>
      <protection locked="0"/>
    </xf>
    <xf numFmtId="0" fontId="6" fillId="0" borderId="46" xfId="0" applyFont="1" applyBorder="1" applyAlignment="1" applyProtection="1">
      <alignment horizontal="left" vertical="top" wrapText="1"/>
      <protection locked="0"/>
    </xf>
    <xf numFmtId="0" fontId="6" fillId="0" borderId="48" xfId="0" applyFont="1" applyBorder="1" applyAlignment="1" applyProtection="1">
      <alignment horizontal="left" vertical="top" wrapText="1"/>
      <protection locked="0"/>
    </xf>
    <xf numFmtId="0" fontId="6" fillId="0" borderId="39" xfId="0" applyFont="1" applyBorder="1" applyAlignment="1" applyProtection="1">
      <alignment horizontal="left" vertical="top" wrapText="1"/>
      <protection locked="0"/>
    </xf>
    <xf numFmtId="0" fontId="6" fillId="0" borderId="45" xfId="0" applyFont="1" applyBorder="1" applyAlignment="1" applyProtection="1">
      <alignment horizontal="left" vertical="top" wrapText="1"/>
      <protection locked="0"/>
    </xf>
    <xf numFmtId="0" fontId="6" fillId="0" borderId="44" xfId="0" applyFont="1" applyBorder="1" applyAlignment="1" applyProtection="1">
      <alignment horizontal="left" vertical="top" wrapText="1"/>
      <protection locked="0"/>
    </xf>
    <xf numFmtId="0" fontId="8" fillId="3" borderId="0" xfId="0" applyFont="1" applyFill="1" applyAlignment="1">
      <alignment horizontal="left" wrapText="1"/>
    </xf>
    <xf numFmtId="49" fontId="6" fillId="4" borderId="0" xfId="0" applyNumberFormat="1" applyFont="1" applyFill="1" applyAlignment="1" applyProtection="1">
      <alignment horizontal="left" vertical="top" wrapText="1"/>
      <protection locked="0"/>
    </xf>
    <xf numFmtId="0" fontId="6" fillId="4" borderId="0" xfId="0" applyFont="1" applyFill="1" applyAlignment="1" applyProtection="1">
      <alignment horizontal="left" vertical="center" wrapText="1"/>
      <protection locked="0"/>
    </xf>
    <xf numFmtId="0" fontId="36" fillId="3" borderId="15" xfId="0" applyFont="1" applyFill="1" applyBorder="1" applyAlignment="1">
      <alignment vertical="center" wrapText="1"/>
    </xf>
    <xf numFmtId="0" fontId="36" fillId="3" borderId="14" xfId="0" applyFont="1" applyFill="1" applyBorder="1" applyAlignment="1">
      <alignment vertical="center" wrapText="1"/>
    </xf>
    <xf numFmtId="49" fontId="36" fillId="4" borderId="50" xfId="0" applyNumberFormat="1" applyFont="1" applyFill="1" applyBorder="1" applyAlignment="1" applyProtection="1">
      <alignment horizontal="left" vertical="top" wrapText="1"/>
      <protection locked="0"/>
    </xf>
    <xf numFmtId="0" fontId="36" fillId="4" borderId="58" xfId="0" applyFont="1" applyFill="1" applyBorder="1" applyAlignment="1" applyProtection="1">
      <alignment vertical="center" wrapText="1"/>
      <protection locked="0"/>
    </xf>
    <xf numFmtId="0" fontId="36" fillId="3" borderId="13" xfId="0" applyFont="1" applyFill="1" applyBorder="1" applyAlignment="1">
      <alignment vertical="center" wrapText="1"/>
    </xf>
    <xf numFmtId="49" fontId="36" fillId="4" borderId="20" xfId="0" applyNumberFormat="1" applyFont="1" applyFill="1" applyBorder="1" applyAlignment="1" applyProtection="1">
      <alignment horizontal="left" vertical="top" wrapText="1"/>
      <protection locked="0"/>
    </xf>
    <xf numFmtId="0" fontId="6" fillId="3" borderId="0" xfId="0" applyFont="1" applyFill="1" applyAlignment="1">
      <alignment horizontal="left" vertical="center" wrapText="1"/>
    </xf>
    <xf numFmtId="0" fontId="6" fillId="3" borderId="0" xfId="0" applyFont="1" applyFill="1" applyAlignment="1">
      <alignment horizontal="left"/>
    </xf>
    <xf numFmtId="0" fontId="6" fillId="3" borderId="14" xfId="0" applyFont="1" applyFill="1" applyBorder="1" applyAlignment="1">
      <alignment wrapText="1"/>
    </xf>
    <xf numFmtId="0" fontId="6" fillId="8" borderId="14" xfId="0" applyFont="1" applyFill="1" applyBorder="1" applyAlignment="1">
      <alignment horizontal="left" vertical="center" wrapText="1"/>
    </xf>
    <xf numFmtId="0" fontId="6" fillId="4" borderId="0" xfId="0" applyFont="1" applyFill="1" applyAlignment="1" applyProtection="1">
      <alignment horizontal="left" vertical="top"/>
      <protection locked="0"/>
    </xf>
    <xf numFmtId="0" fontId="6" fillId="3" borderId="0" xfId="0" applyFont="1" applyFill="1" applyAlignment="1">
      <alignment vertical="center" wrapText="1"/>
    </xf>
    <xf numFmtId="49" fontId="36" fillId="4" borderId="15" xfId="0" applyNumberFormat="1" applyFont="1" applyFill="1" applyBorder="1" applyAlignment="1" applyProtection="1">
      <alignment horizontal="left" vertical="top" wrapText="1"/>
      <protection locked="0"/>
    </xf>
    <xf numFmtId="0" fontId="8" fillId="3" borderId="6" xfId="0" applyFont="1" applyFill="1" applyBorder="1" applyAlignment="1">
      <alignment horizontal="left" vertical="center" wrapText="1"/>
    </xf>
    <xf numFmtId="0" fontId="6" fillId="3" borderId="62" xfId="0" applyFont="1" applyFill="1" applyBorder="1" applyAlignment="1">
      <alignment horizontal="center" vertical="center"/>
    </xf>
    <xf numFmtId="0" fontId="6" fillId="3" borderId="11" xfId="0" applyFont="1" applyFill="1" applyBorder="1" applyAlignment="1">
      <alignment horizontal="center" vertical="center"/>
    </xf>
    <xf numFmtId="0" fontId="6" fillId="4" borderId="63" xfId="0" applyFont="1" applyFill="1" applyBorder="1" applyAlignment="1" applyProtection="1">
      <alignment horizontal="center" vertical="center"/>
      <protection locked="0"/>
    </xf>
    <xf numFmtId="0" fontId="6" fillId="4" borderId="62" xfId="0" applyFont="1" applyFill="1" applyBorder="1" applyAlignment="1" applyProtection="1">
      <alignment horizontal="center" vertical="center"/>
      <protection locked="0"/>
    </xf>
    <xf numFmtId="0" fontId="6" fillId="4" borderId="20" xfId="0" applyFont="1" applyFill="1" applyBorder="1" applyAlignment="1" applyProtection="1">
      <alignment horizontal="left" vertical="top" wrapText="1"/>
      <protection locked="0"/>
    </xf>
    <xf numFmtId="0" fontId="6" fillId="4" borderId="50" xfId="0" applyFont="1" applyFill="1" applyBorder="1" applyAlignment="1" applyProtection="1">
      <alignment horizontal="left" vertical="top" wrapText="1"/>
      <protection locked="0"/>
    </xf>
    <xf numFmtId="1" fontId="6" fillId="4" borderId="61" xfId="0" applyNumberFormat="1" applyFont="1" applyFill="1" applyBorder="1" applyAlignment="1" applyProtection="1">
      <alignment horizontal="center" vertical="center"/>
      <protection locked="0"/>
    </xf>
    <xf numFmtId="1" fontId="6" fillId="4" borderId="60" xfId="0" applyNumberFormat="1" applyFont="1" applyFill="1" applyBorder="1" applyAlignment="1" applyProtection="1">
      <alignment horizontal="center" vertical="center"/>
      <protection locked="0"/>
    </xf>
    <xf numFmtId="1" fontId="6" fillId="4" borderId="63" xfId="0" applyNumberFormat="1" applyFont="1" applyFill="1" applyBorder="1" applyAlignment="1" applyProtection="1">
      <alignment horizontal="center" vertical="center"/>
      <protection locked="0"/>
    </xf>
    <xf numFmtId="1" fontId="6" fillId="4" borderId="62" xfId="0" applyNumberFormat="1" applyFont="1" applyFill="1" applyBorder="1" applyAlignment="1" applyProtection="1">
      <alignment horizontal="center" vertical="center"/>
      <protection locked="0"/>
    </xf>
    <xf numFmtId="0" fontId="6" fillId="3" borderId="60" xfId="0" applyFont="1" applyFill="1" applyBorder="1" applyAlignment="1">
      <alignment horizontal="center" vertical="center"/>
    </xf>
    <xf numFmtId="0" fontId="6" fillId="3" borderId="71" xfId="0" applyFont="1" applyFill="1" applyBorder="1" applyAlignment="1">
      <alignment horizontal="center" vertical="center"/>
    </xf>
    <xf numFmtId="0" fontId="6" fillId="3" borderId="0" xfId="0" applyFont="1" applyFill="1" applyAlignment="1">
      <alignment horizontal="center" vertical="center" wrapText="1"/>
    </xf>
    <xf numFmtId="0" fontId="6" fillId="8" borderId="15" xfId="0" applyFont="1" applyFill="1" applyBorder="1" applyAlignment="1">
      <alignment horizontal="left" vertical="center" wrapText="1"/>
    </xf>
    <xf numFmtId="0" fontId="8" fillId="3" borderId="11" xfId="0" applyFont="1" applyFill="1" applyBorder="1" applyAlignment="1">
      <alignment horizontal="center" vertical="center"/>
    </xf>
    <xf numFmtId="0" fontId="33" fillId="3" borderId="24" xfId="1" applyFont="1" applyFill="1" applyBorder="1" applyAlignment="1">
      <alignment horizontal="left" vertical="center"/>
    </xf>
    <xf numFmtId="0" fontId="8" fillId="3" borderId="6" xfId="0" applyFont="1" applyFill="1" applyBorder="1" applyAlignment="1">
      <alignment horizontal="left" wrapText="1"/>
    </xf>
    <xf numFmtId="0" fontId="6" fillId="8" borderId="84" xfId="0" applyFont="1" applyFill="1" applyBorder="1" applyAlignment="1">
      <alignment horizontal="left" vertical="center" wrapText="1"/>
    </xf>
    <xf numFmtId="0" fontId="6" fillId="3" borderId="78" xfId="0" applyFont="1" applyFill="1" applyBorder="1" applyAlignment="1">
      <alignment vertical="center" wrapText="1"/>
    </xf>
    <xf numFmtId="0" fontId="2" fillId="3" borderId="24" xfId="1" applyFill="1" applyBorder="1" applyAlignment="1">
      <alignment horizontal="left" vertical="center"/>
    </xf>
    <xf numFmtId="0" fontId="3" fillId="3" borderId="18" xfId="2" applyFill="1" applyBorder="1" applyAlignment="1">
      <alignment horizontal="left" wrapText="1"/>
    </xf>
    <xf numFmtId="0" fontId="6" fillId="3" borderId="14" xfId="0" applyFont="1" applyFill="1" applyBorder="1" applyAlignment="1">
      <alignment vertical="center" wrapText="1"/>
    </xf>
    <xf numFmtId="0" fontId="8" fillId="3" borderId="0" xfId="0" applyFont="1" applyFill="1" applyAlignment="1">
      <alignment horizontal="left" vertical="center"/>
    </xf>
    <xf numFmtId="0" fontId="37" fillId="3" borderId="13" xfId="0" applyFont="1" applyFill="1" applyBorder="1" applyAlignment="1">
      <alignment horizontal="left" vertical="top" wrapText="1"/>
    </xf>
    <xf numFmtId="0" fontId="6" fillId="3" borderId="13" xfId="0" applyFont="1" applyFill="1" applyBorder="1" applyAlignment="1">
      <alignment vertical="center" wrapText="1"/>
    </xf>
    <xf numFmtId="0" fontId="37" fillId="3" borderId="0" xfId="0" applyFont="1" applyFill="1" applyAlignment="1">
      <alignment wrapText="1"/>
    </xf>
    <xf numFmtId="0" fontId="37" fillId="3" borderId="0" xfId="0" applyFont="1" applyFill="1" applyAlignment="1">
      <alignment horizontal="left" vertical="top" wrapText="1"/>
    </xf>
    <xf numFmtId="0" fontId="6" fillId="3" borderId="0" xfId="0" applyFont="1" applyFill="1"/>
    <xf numFmtId="0" fontId="8" fillId="3" borderId="0" xfId="0" applyFont="1" applyFill="1"/>
    <xf numFmtId="0" fontId="7" fillId="3" borderId="57" xfId="2" applyFont="1" applyFill="1" applyBorder="1" applyAlignment="1">
      <alignment horizontal="left" wrapText="1"/>
    </xf>
    <xf numFmtId="0" fontId="6" fillId="3" borderId="15" xfId="0" applyFont="1" applyFill="1" applyBorder="1" applyAlignment="1">
      <alignment horizontal="left" vertical="center"/>
    </xf>
    <xf numFmtId="0" fontId="6" fillId="3" borderId="14" xfId="0" applyFont="1" applyFill="1" applyBorder="1" applyAlignment="1">
      <alignment horizontal="left" vertical="center"/>
    </xf>
    <xf numFmtId="0" fontId="6" fillId="3" borderId="0" xfId="0" applyFont="1" applyFill="1" applyAlignment="1">
      <alignment horizontal="left" vertical="center"/>
    </xf>
    <xf numFmtId="0" fontId="40" fillId="3" borderId="0" xfId="6" applyFont="1" applyFill="1" applyBorder="1" applyAlignment="1" applyProtection="1">
      <alignment horizontal="left" vertical="center"/>
      <protection locked="0"/>
    </xf>
    <xf numFmtId="0" fontId="6" fillId="3" borderId="14" xfId="0" applyFont="1" applyFill="1" applyBorder="1" applyAlignment="1" applyProtection="1">
      <alignment horizontal="left" vertical="center" wrapText="1"/>
      <protection hidden="1"/>
    </xf>
    <xf numFmtId="0" fontId="2" fillId="3" borderId="0" xfId="1" applyFill="1" applyBorder="1" applyAlignment="1" applyProtection="1">
      <alignment vertical="center"/>
      <protection hidden="1"/>
    </xf>
    <xf numFmtId="49" fontId="6" fillId="0" borderId="0" xfId="0" applyNumberFormat="1" applyFont="1" applyAlignment="1" applyProtection="1">
      <alignment horizontal="left" vertical="top" wrapText="1"/>
      <protection locked="0" hidden="1"/>
    </xf>
    <xf numFmtId="0" fontId="6" fillId="3" borderId="0" xfId="0" applyFont="1" applyFill="1" applyAlignment="1" applyProtection="1">
      <alignment horizontal="left"/>
      <protection hidden="1"/>
    </xf>
    <xf numFmtId="0" fontId="3" fillId="3" borderId="17" xfId="2" applyFill="1" applyBorder="1" applyAlignment="1" applyProtection="1">
      <alignment horizontal="left" wrapText="1"/>
      <protection hidden="1"/>
    </xf>
    <xf numFmtId="0" fontId="6" fillId="3" borderId="0" xfId="0" applyFont="1" applyFill="1" applyProtection="1">
      <protection hidden="1"/>
    </xf>
    <xf numFmtId="0" fontId="33" fillId="3" borderId="1" xfId="1" applyFont="1" applyFill="1" applyBorder="1" applyAlignment="1" applyProtection="1">
      <alignment horizontal="left" vertical="center"/>
    </xf>
    <xf numFmtId="0" fontId="8" fillId="3" borderId="0" xfId="0" applyFont="1" applyFill="1" applyAlignment="1">
      <alignment wrapText="1"/>
    </xf>
    <xf numFmtId="0" fontId="20" fillId="3" borderId="0" xfId="6" applyFill="1" applyBorder="1" applyAlignment="1" applyProtection="1">
      <alignment horizontal="center"/>
      <protection locked="0"/>
    </xf>
    <xf numFmtId="0" fontId="20" fillId="3" borderId="0" xfId="6" applyFill="1" applyAlignment="1" applyProtection="1">
      <alignment horizontal="center"/>
      <protection locked="0"/>
    </xf>
    <xf numFmtId="0" fontId="6" fillId="3" borderId="0" xfId="0" applyFont="1" applyFill="1" applyAlignment="1">
      <alignment horizontal="justify" vertical="center"/>
    </xf>
    <xf numFmtId="0" fontId="6" fillId="4" borderId="0" xfId="0" applyFont="1" applyFill="1" applyAlignment="1" applyProtection="1">
      <alignment horizontal="center" wrapText="1"/>
      <protection locked="0"/>
    </xf>
    <xf numFmtId="0" fontId="3" fillId="3" borderId="17" xfId="2" applyFill="1" applyBorder="1" applyAlignment="1">
      <alignment horizontal="left" wrapText="1"/>
    </xf>
    <xf numFmtId="0" fontId="6" fillId="0" borderId="0" xfId="0" applyFont="1" applyAlignment="1" applyProtection="1">
      <alignment horizontal="left" vertical="top" wrapText="1"/>
      <protection locked="0"/>
    </xf>
    <xf numFmtId="0" fontId="24" fillId="5" borderId="0" xfId="0" applyFont="1" applyFill="1" applyAlignment="1">
      <alignment horizontal="left"/>
    </xf>
    <xf numFmtId="0" fontId="6" fillId="0" borderId="0" xfId="0" applyFont="1" applyProtection="1">
      <protection locked="0"/>
    </xf>
    <xf numFmtId="0" fontId="38" fillId="3" borderId="0" xfId="0" applyFont="1" applyFill="1"/>
    <xf numFmtId="0" fontId="41" fillId="3" borderId="26" xfId="2" applyFont="1" applyFill="1" applyBorder="1" applyAlignment="1">
      <alignment horizontal="center" vertical="center" wrapText="1"/>
    </xf>
    <xf numFmtId="0" fontId="41" fillId="3" borderId="4" xfId="2" applyFont="1" applyFill="1" applyBorder="1" applyAlignment="1">
      <alignment horizontal="center" vertical="center" wrapText="1"/>
    </xf>
    <xf numFmtId="0" fontId="41" fillId="3" borderId="25" xfId="2" applyFont="1" applyFill="1" applyBorder="1" applyAlignment="1">
      <alignment horizontal="center" vertical="center" wrapText="1"/>
    </xf>
    <xf numFmtId="9" fontId="38" fillId="3" borderId="23" xfId="5" applyFont="1" applyFill="1" applyBorder="1" applyAlignment="1">
      <alignment horizontal="center" vertical="center" wrapText="1"/>
    </xf>
    <xf numFmtId="9" fontId="38" fillId="3" borderId="22" xfId="5" applyFont="1" applyFill="1" applyBorder="1" applyAlignment="1">
      <alignment horizontal="center" vertical="center" wrapText="1"/>
    </xf>
    <xf numFmtId="9" fontId="6" fillId="3" borderId="23" xfId="5" applyFont="1" applyFill="1" applyBorder="1" applyAlignment="1">
      <alignment horizontal="center" vertical="center"/>
    </xf>
    <xf numFmtId="9" fontId="6" fillId="3" borderId="55" xfId="5" applyFont="1" applyFill="1" applyBorder="1" applyAlignment="1">
      <alignment horizontal="center" vertical="center"/>
    </xf>
    <xf numFmtId="9" fontId="6" fillId="3" borderId="22" xfId="5" applyFont="1" applyFill="1" applyBorder="1" applyAlignment="1">
      <alignment horizontal="center" vertical="center"/>
    </xf>
    <xf numFmtId="0" fontId="6" fillId="3" borderId="56" xfId="0" applyFont="1" applyFill="1" applyBorder="1" applyAlignment="1">
      <alignment horizontal="left" vertical="center"/>
    </xf>
    <xf numFmtId="0" fontId="8" fillId="3" borderId="0" xfId="0" applyFont="1" applyFill="1" applyAlignment="1">
      <alignment horizontal="left"/>
    </xf>
    <xf numFmtId="0" fontId="33" fillId="3" borderId="57" xfId="1" applyFont="1" applyFill="1" applyBorder="1" applyAlignment="1" applyProtection="1">
      <alignment horizontal="left" vertical="center"/>
    </xf>
    <xf numFmtId="0" fontId="3" fillId="3" borderId="59" xfId="2" applyFill="1" applyBorder="1" applyAlignment="1" applyProtection="1">
      <alignment horizontal="left" wrapText="1"/>
    </xf>
    <xf numFmtId="0" fontId="19" fillId="0" borderId="0" xfId="0" applyFont="1" applyAlignment="1" applyProtection="1">
      <alignment horizontal="left" vertical="top" wrapText="1"/>
      <protection locked="0"/>
    </xf>
    <xf numFmtId="0" fontId="6" fillId="3" borderId="3" xfId="0" applyFont="1" applyFill="1" applyBorder="1" applyAlignment="1">
      <alignment horizontal="left"/>
    </xf>
    <xf numFmtId="0" fontId="6" fillId="0" borderId="26" xfId="0" applyFont="1" applyBorder="1" applyAlignment="1" applyProtection="1">
      <alignment horizontal="left" vertical="top" wrapText="1"/>
      <protection locked="0"/>
    </xf>
    <xf numFmtId="0" fontId="6" fillId="0" borderId="25" xfId="0" applyFont="1" applyBorder="1" applyAlignment="1" applyProtection="1">
      <alignment horizontal="left" vertical="top" wrapText="1"/>
      <protection locked="0"/>
    </xf>
    <xf numFmtId="0" fontId="10" fillId="10" borderId="0" xfId="0" applyFont="1" applyFill="1" applyAlignment="1">
      <alignment horizontal="left" vertical="top" wrapText="1"/>
    </xf>
    <xf numFmtId="0" fontId="36" fillId="9" borderId="91" xfId="0" applyFont="1" applyFill="1" applyBorder="1" applyAlignment="1">
      <alignment horizontal="left" vertical="center"/>
    </xf>
    <xf numFmtId="0" fontId="36" fillId="9" borderId="90" xfId="0" applyFont="1" applyFill="1" applyBorder="1" applyAlignment="1">
      <alignment horizontal="left" vertical="center"/>
    </xf>
    <xf numFmtId="0" fontId="36" fillId="9" borderId="89" xfId="0" applyFont="1" applyFill="1" applyBorder="1" applyAlignment="1">
      <alignment horizontal="center" vertical="center"/>
    </xf>
  </cellXfs>
  <cellStyles count="8">
    <cellStyle name="Entrée" xfId="3" builtinId="20"/>
    <cellStyle name="Lien hypertexte" xfId="6" builtinId="8"/>
    <cellStyle name="Milliers" xfId="7" builtinId="3"/>
    <cellStyle name="Monétaire" xfId="4" builtinId="4"/>
    <cellStyle name="Normal" xfId="0" builtinId="0"/>
    <cellStyle name="Pourcentage" xfId="5" builtinId="5"/>
    <cellStyle name="Titre" xfId="1" builtinId="15"/>
    <cellStyle name="Titre 1" xfId="2" builtinId="16"/>
  </cellStyles>
  <dxfs count="0"/>
  <tableStyles count="0" defaultTableStyle="TableStyleMedium2" defaultPivotStyle="PivotStyleLight16"/>
  <colors>
    <mruColors>
      <color rgb="FF9BD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647700</xdr:colOff>
          <xdr:row>4</xdr:row>
          <xdr:rowOff>1485900</xdr:rowOff>
        </xdr:from>
        <xdr:to>
          <xdr:col>6</xdr:col>
          <xdr:colOff>977900</xdr:colOff>
          <xdr:row>4</xdr:row>
          <xdr:rowOff>1778000</xdr:rowOff>
        </xdr:to>
        <xdr:sp macro="" textlink="">
          <xdr:nvSpPr>
            <xdr:cNvPr id="99329" name="Check Box 1" hidden="1">
              <a:extLst>
                <a:ext uri="{63B3BB69-23CF-44E3-9099-C40C66FF867C}">
                  <a14:compatExt spid="_x0000_s99329"/>
                </a:ext>
                <a:ext uri="{FF2B5EF4-FFF2-40B4-BE49-F238E27FC236}">
                  <a16:creationId xmlns:a16="http://schemas.microsoft.com/office/drawing/2014/main" id="{00000000-0008-0000-0000-000001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5</xdr:row>
          <xdr:rowOff>609600</xdr:rowOff>
        </xdr:from>
        <xdr:to>
          <xdr:col>6</xdr:col>
          <xdr:colOff>908050</xdr:colOff>
          <xdr:row>5</xdr:row>
          <xdr:rowOff>863600</xdr:rowOff>
        </xdr:to>
        <xdr:sp macro="" textlink="">
          <xdr:nvSpPr>
            <xdr:cNvPr id="99343" name="Check Box 15" hidden="1">
              <a:extLst>
                <a:ext uri="{63B3BB69-23CF-44E3-9099-C40C66FF867C}">
                  <a14:compatExt spid="_x0000_s99343"/>
                </a:ext>
                <a:ext uri="{FF2B5EF4-FFF2-40B4-BE49-F238E27FC236}">
                  <a16:creationId xmlns:a16="http://schemas.microsoft.com/office/drawing/2014/main" id="{00000000-0008-0000-0000-00000F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6</xdr:row>
          <xdr:rowOff>152400</xdr:rowOff>
        </xdr:from>
        <xdr:to>
          <xdr:col>6</xdr:col>
          <xdr:colOff>901700</xdr:colOff>
          <xdr:row>6</xdr:row>
          <xdr:rowOff>412750</xdr:rowOff>
        </xdr:to>
        <xdr:sp macro="" textlink="">
          <xdr:nvSpPr>
            <xdr:cNvPr id="99344" name="Check Box 16" hidden="1">
              <a:extLst>
                <a:ext uri="{63B3BB69-23CF-44E3-9099-C40C66FF867C}">
                  <a14:compatExt spid="_x0000_s99344"/>
                </a:ext>
                <a:ext uri="{FF2B5EF4-FFF2-40B4-BE49-F238E27FC236}">
                  <a16:creationId xmlns:a16="http://schemas.microsoft.com/office/drawing/2014/main" id="{00000000-0008-0000-0000-000010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7</xdr:row>
          <xdr:rowOff>241300</xdr:rowOff>
        </xdr:from>
        <xdr:to>
          <xdr:col>6</xdr:col>
          <xdr:colOff>914400</xdr:colOff>
          <xdr:row>7</xdr:row>
          <xdr:rowOff>488950</xdr:rowOff>
        </xdr:to>
        <xdr:sp macro="" textlink="">
          <xdr:nvSpPr>
            <xdr:cNvPr id="99345" name="Check Box 17" hidden="1">
              <a:extLst>
                <a:ext uri="{63B3BB69-23CF-44E3-9099-C40C66FF867C}">
                  <a14:compatExt spid="_x0000_s99345"/>
                </a:ext>
                <a:ext uri="{FF2B5EF4-FFF2-40B4-BE49-F238E27FC236}">
                  <a16:creationId xmlns:a16="http://schemas.microsoft.com/office/drawing/2014/main" id="{00000000-0008-0000-0000-000011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8</xdr:row>
          <xdr:rowOff>184150</xdr:rowOff>
        </xdr:from>
        <xdr:to>
          <xdr:col>6</xdr:col>
          <xdr:colOff>946150</xdr:colOff>
          <xdr:row>8</xdr:row>
          <xdr:rowOff>412750</xdr:rowOff>
        </xdr:to>
        <xdr:sp macro="" textlink="">
          <xdr:nvSpPr>
            <xdr:cNvPr id="99346" name="Check Box 18" hidden="1">
              <a:extLst>
                <a:ext uri="{63B3BB69-23CF-44E3-9099-C40C66FF867C}">
                  <a14:compatExt spid="_x0000_s99346"/>
                </a:ext>
                <a:ext uri="{FF2B5EF4-FFF2-40B4-BE49-F238E27FC236}">
                  <a16:creationId xmlns:a16="http://schemas.microsoft.com/office/drawing/2014/main" id="{00000000-0008-0000-0000-000012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9</xdr:row>
          <xdr:rowOff>336550</xdr:rowOff>
        </xdr:from>
        <xdr:to>
          <xdr:col>6</xdr:col>
          <xdr:colOff>863600</xdr:colOff>
          <xdr:row>9</xdr:row>
          <xdr:rowOff>565150</xdr:rowOff>
        </xdr:to>
        <xdr:sp macro="" textlink="">
          <xdr:nvSpPr>
            <xdr:cNvPr id="99347" name="Check Box 19" hidden="1">
              <a:extLst>
                <a:ext uri="{63B3BB69-23CF-44E3-9099-C40C66FF867C}">
                  <a14:compatExt spid="_x0000_s99347"/>
                </a:ext>
                <a:ext uri="{FF2B5EF4-FFF2-40B4-BE49-F238E27FC236}">
                  <a16:creationId xmlns:a16="http://schemas.microsoft.com/office/drawing/2014/main" id="{00000000-0008-0000-0000-000013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10</xdr:row>
          <xdr:rowOff>260350</xdr:rowOff>
        </xdr:from>
        <xdr:to>
          <xdr:col>6</xdr:col>
          <xdr:colOff>908050</xdr:colOff>
          <xdr:row>10</xdr:row>
          <xdr:rowOff>527050</xdr:rowOff>
        </xdr:to>
        <xdr:sp macro="" textlink="">
          <xdr:nvSpPr>
            <xdr:cNvPr id="99348" name="Check Box 20" hidden="1">
              <a:extLst>
                <a:ext uri="{63B3BB69-23CF-44E3-9099-C40C66FF867C}">
                  <a14:compatExt spid="_x0000_s99348"/>
                </a:ext>
                <a:ext uri="{FF2B5EF4-FFF2-40B4-BE49-F238E27FC236}">
                  <a16:creationId xmlns:a16="http://schemas.microsoft.com/office/drawing/2014/main" id="{00000000-0008-0000-0000-000014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11</xdr:row>
          <xdr:rowOff>228600</xdr:rowOff>
        </xdr:from>
        <xdr:to>
          <xdr:col>6</xdr:col>
          <xdr:colOff>901700</xdr:colOff>
          <xdr:row>11</xdr:row>
          <xdr:rowOff>488950</xdr:rowOff>
        </xdr:to>
        <xdr:sp macro="" textlink="">
          <xdr:nvSpPr>
            <xdr:cNvPr id="99349" name="Check Box 21" hidden="1">
              <a:extLst>
                <a:ext uri="{63B3BB69-23CF-44E3-9099-C40C66FF867C}">
                  <a14:compatExt spid="_x0000_s99349"/>
                </a:ext>
                <a:ext uri="{FF2B5EF4-FFF2-40B4-BE49-F238E27FC236}">
                  <a16:creationId xmlns:a16="http://schemas.microsoft.com/office/drawing/2014/main" id="{00000000-0008-0000-0000-000015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12</xdr:row>
          <xdr:rowOff>279400</xdr:rowOff>
        </xdr:from>
        <xdr:to>
          <xdr:col>6</xdr:col>
          <xdr:colOff>908050</xdr:colOff>
          <xdr:row>12</xdr:row>
          <xdr:rowOff>527050</xdr:rowOff>
        </xdr:to>
        <xdr:sp macro="" textlink="">
          <xdr:nvSpPr>
            <xdr:cNvPr id="99350" name="Check Box 22" hidden="1">
              <a:extLst>
                <a:ext uri="{63B3BB69-23CF-44E3-9099-C40C66FF867C}">
                  <a14:compatExt spid="_x0000_s99350"/>
                </a:ext>
                <a:ext uri="{FF2B5EF4-FFF2-40B4-BE49-F238E27FC236}">
                  <a16:creationId xmlns:a16="http://schemas.microsoft.com/office/drawing/2014/main" id="{00000000-0008-0000-0000-000016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13</xdr:row>
          <xdr:rowOff>279400</xdr:rowOff>
        </xdr:from>
        <xdr:to>
          <xdr:col>6</xdr:col>
          <xdr:colOff>908050</xdr:colOff>
          <xdr:row>13</xdr:row>
          <xdr:rowOff>527050</xdr:rowOff>
        </xdr:to>
        <xdr:sp macro="" textlink="">
          <xdr:nvSpPr>
            <xdr:cNvPr id="99352" name="Check Box 24" hidden="1">
              <a:extLst>
                <a:ext uri="{63B3BB69-23CF-44E3-9099-C40C66FF867C}">
                  <a14:compatExt spid="_x0000_s99352"/>
                </a:ext>
                <a:ext uri="{FF2B5EF4-FFF2-40B4-BE49-F238E27FC236}">
                  <a16:creationId xmlns:a16="http://schemas.microsoft.com/office/drawing/2014/main" id="{00000000-0008-0000-0000-000018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527050</xdr:colOff>
          <xdr:row>3</xdr:row>
          <xdr:rowOff>336550</xdr:rowOff>
        </xdr:from>
        <xdr:to>
          <xdr:col>2</xdr:col>
          <xdr:colOff>733425</xdr:colOff>
          <xdr:row>3</xdr:row>
          <xdr:rowOff>600075</xdr:rowOff>
        </xdr:to>
        <xdr:sp macro="" textlink="">
          <xdr:nvSpPr>
            <xdr:cNvPr id="101377" name="Check Box 1" hidden="1">
              <a:extLst>
                <a:ext uri="{63B3BB69-23CF-44E3-9099-C40C66FF867C}">
                  <a14:compatExt spid="_x0000_s101377"/>
                </a:ext>
                <a:ext uri="{FF2B5EF4-FFF2-40B4-BE49-F238E27FC236}">
                  <a16:creationId xmlns:a16="http://schemas.microsoft.com/office/drawing/2014/main" id="{00000000-0008-0000-0100-000001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533400</xdr:colOff>
          <xdr:row>4</xdr:row>
          <xdr:rowOff>374650</xdr:rowOff>
        </xdr:from>
        <xdr:to>
          <xdr:col>2</xdr:col>
          <xdr:colOff>714375</xdr:colOff>
          <xdr:row>4</xdr:row>
          <xdr:rowOff>581025</xdr:rowOff>
        </xdr:to>
        <xdr:sp macro="" textlink="">
          <xdr:nvSpPr>
            <xdr:cNvPr id="101378" name="Check Box 2" hidden="1">
              <a:extLst>
                <a:ext uri="{63B3BB69-23CF-44E3-9099-C40C66FF867C}">
                  <a14:compatExt spid="_x0000_s101378"/>
                </a:ext>
                <a:ext uri="{FF2B5EF4-FFF2-40B4-BE49-F238E27FC236}">
                  <a16:creationId xmlns:a16="http://schemas.microsoft.com/office/drawing/2014/main" id="{00000000-0008-0000-0100-000002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527050</xdr:colOff>
          <xdr:row>5</xdr:row>
          <xdr:rowOff>336550</xdr:rowOff>
        </xdr:from>
        <xdr:to>
          <xdr:col>2</xdr:col>
          <xdr:colOff>733425</xdr:colOff>
          <xdr:row>5</xdr:row>
          <xdr:rowOff>533400</xdr:rowOff>
        </xdr:to>
        <xdr:sp macro="" textlink="">
          <xdr:nvSpPr>
            <xdr:cNvPr id="101379" name="Check Box 3" hidden="1">
              <a:extLst>
                <a:ext uri="{63B3BB69-23CF-44E3-9099-C40C66FF867C}">
                  <a14:compatExt spid="_x0000_s101379"/>
                </a:ext>
                <a:ext uri="{FF2B5EF4-FFF2-40B4-BE49-F238E27FC236}">
                  <a16:creationId xmlns:a16="http://schemas.microsoft.com/office/drawing/2014/main" id="{00000000-0008-0000-0100-000003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527050</xdr:colOff>
          <xdr:row>6</xdr:row>
          <xdr:rowOff>336550</xdr:rowOff>
        </xdr:from>
        <xdr:to>
          <xdr:col>2</xdr:col>
          <xdr:colOff>790575</xdr:colOff>
          <xdr:row>6</xdr:row>
          <xdr:rowOff>561975</xdr:rowOff>
        </xdr:to>
        <xdr:sp macro="" textlink="">
          <xdr:nvSpPr>
            <xdr:cNvPr id="101380" name="Check Box 4" hidden="1">
              <a:extLst>
                <a:ext uri="{63B3BB69-23CF-44E3-9099-C40C66FF867C}">
                  <a14:compatExt spid="_x0000_s101380"/>
                </a:ext>
                <a:ext uri="{FF2B5EF4-FFF2-40B4-BE49-F238E27FC236}">
                  <a16:creationId xmlns:a16="http://schemas.microsoft.com/office/drawing/2014/main" id="{00000000-0008-0000-0100-000004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527050</xdr:colOff>
          <xdr:row>9</xdr:row>
          <xdr:rowOff>146050</xdr:rowOff>
        </xdr:from>
        <xdr:to>
          <xdr:col>2</xdr:col>
          <xdr:colOff>752475</xdr:colOff>
          <xdr:row>9</xdr:row>
          <xdr:rowOff>342900</xdr:rowOff>
        </xdr:to>
        <xdr:sp macro="" textlink="">
          <xdr:nvSpPr>
            <xdr:cNvPr id="101385" name="Check Box 9" hidden="1">
              <a:extLst>
                <a:ext uri="{63B3BB69-23CF-44E3-9099-C40C66FF867C}">
                  <a14:compatExt spid="_x0000_s101385"/>
                </a:ext>
                <a:ext uri="{FF2B5EF4-FFF2-40B4-BE49-F238E27FC236}">
                  <a16:creationId xmlns:a16="http://schemas.microsoft.com/office/drawing/2014/main" id="{00000000-0008-0000-0100-000009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527050</xdr:colOff>
          <xdr:row>8</xdr:row>
          <xdr:rowOff>0</xdr:rowOff>
        </xdr:from>
        <xdr:to>
          <xdr:col>2</xdr:col>
          <xdr:colOff>733425</xdr:colOff>
          <xdr:row>8</xdr:row>
          <xdr:rowOff>180975</xdr:rowOff>
        </xdr:to>
        <xdr:sp macro="" textlink="">
          <xdr:nvSpPr>
            <xdr:cNvPr id="101387" name="Check Box 11" hidden="1">
              <a:extLst>
                <a:ext uri="{63B3BB69-23CF-44E3-9099-C40C66FF867C}">
                  <a14:compatExt spid="_x0000_s101387"/>
                </a:ext>
                <a:ext uri="{FF2B5EF4-FFF2-40B4-BE49-F238E27FC236}">
                  <a16:creationId xmlns:a16="http://schemas.microsoft.com/office/drawing/2014/main" id="{00000000-0008-0000-0100-00000B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527050</xdr:colOff>
          <xdr:row>7</xdr:row>
          <xdr:rowOff>114300</xdr:rowOff>
        </xdr:from>
        <xdr:to>
          <xdr:col>2</xdr:col>
          <xdr:colOff>752475</xdr:colOff>
          <xdr:row>7</xdr:row>
          <xdr:rowOff>276225</xdr:rowOff>
        </xdr:to>
        <xdr:sp macro="" textlink="">
          <xdr:nvSpPr>
            <xdr:cNvPr id="101388" name="Check Box 12" hidden="1">
              <a:extLst>
                <a:ext uri="{63B3BB69-23CF-44E3-9099-C40C66FF867C}">
                  <a14:compatExt spid="_x0000_s101388"/>
                </a:ext>
                <a:ext uri="{FF2B5EF4-FFF2-40B4-BE49-F238E27FC236}">
                  <a16:creationId xmlns:a16="http://schemas.microsoft.com/office/drawing/2014/main" id="{00000000-0008-0000-0100-00000C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527050</xdr:colOff>
          <xdr:row>10</xdr:row>
          <xdr:rowOff>431800</xdr:rowOff>
        </xdr:from>
        <xdr:to>
          <xdr:col>2</xdr:col>
          <xdr:colOff>723900</xdr:colOff>
          <xdr:row>10</xdr:row>
          <xdr:rowOff>676275</xdr:rowOff>
        </xdr:to>
        <xdr:sp macro="" textlink="">
          <xdr:nvSpPr>
            <xdr:cNvPr id="101389" name="Check Box 13" hidden="1">
              <a:extLst>
                <a:ext uri="{63B3BB69-23CF-44E3-9099-C40C66FF867C}">
                  <a14:compatExt spid="_x0000_s101389"/>
                </a:ext>
                <a:ext uri="{FF2B5EF4-FFF2-40B4-BE49-F238E27FC236}">
                  <a16:creationId xmlns:a16="http://schemas.microsoft.com/office/drawing/2014/main" id="{00000000-0008-0000-0100-00000D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527050</xdr:colOff>
          <xdr:row>11</xdr:row>
          <xdr:rowOff>184150</xdr:rowOff>
        </xdr:from>
        <xdr:to>
          <xdr:col>2</xdr:col>
          <xdr:colOff>676275</xdr:colOff>
          <xdr:row>11</xdr:row>
          <xdr:rowOff>390525</xdr:rowOff>
        </xdr:to>
        <xdr:sp macro="" textlink="">
          <xdr:nvSpPr>
            <xdr:cNvPr id="101390" name="Check Box 14" hidden="1">
              <a:extLst>
                <a:ext uri="{63B3BB69-23CF-44E3-9099-C40C66FF867C}">
                  <a14:compatExt spid="_x0000_s101390"/>
                </a:ext>
                <a:ext uri="{FF2B5EF4-FFF2-40B4-BE49-F238E27FC236}">
                  <a16:creationId xmlns:a16="http://schemas.microsoft.com/office/drawing/2014/main" id="{00000000-0008-0000-0100-00000E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527050</xdr:colOff>
          <xdr:row>12</xdr:row>
          <xdr:rowOff>241300</xdr:rowOff>
        </xdr:from>
        <xdr:to>
          <xdr:col>2</xdr:col>
          <xdr:colOff>752475</xdr:colOff>
          <xdr:row>12</xdr:row>
          <xdr:rowOff>466725</xdr:rowOff>
        </xdr:to>
        <xdr:sp macro="" textlink="">
          <xdr:nvSpPr>
            <xdr:cNvPr id="101391" name="Check Box 15" hidden="1">
              <a:extLst>
                <a:ext uri="{63B3BB69-23CF-44E3-9099-C40C66FF867C}">
                  <a14:compatExt spid="_x0000_s101391"/>
                </a:ext>
                <a:ext uri="{FF2B5EF4-FFF2-40B4-BE49-F238E27FC236}">
                  <a16:creationId xmlns:a16="http://schemas.microsoft.com/office/drawing/2014/main" id="{00000000-0008-0000-0100-00000F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527050</xdr:colOff>
          <xdr:row>13</xdr:row>
          <xdr:rowOff>114300</xdr:rowOff>
        </xdr:from>
        <xdr:to>
          <xdr:col>2</xdr:col>
          <xdr:colOff>771525</xdr:colOff>
          <xdr:row>13</xdr:row>
          <xdr:rowOff>333375</xdr:rowOff>
        </xdr:to>
        <xdr:sp macro="" textlink="">
          <xdr:nvSpPr>
            <xdr:cNvPr id="101392" name="Check Box 16" hidden="1">
              <a:extLst>
                <a:ext uri="{63B3BB69-23CF-44E3-9099-C40C66FF867C}">
                  <a14:compatExt spid="_x0000_s101392"/>
                </a:ext>
                <a:ext uri="{FF2B5EF4-FFF2-40B4-BE49-F238E27FC236}">
                  <a16:creationId xmlns:a16="http://schemas.microsoft.com/office/drawing/2014/main" id="{00000000-0008-0000-0100-000010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527050</xdr:colOff>
          <xdr:row>16</xdr:row>
          <xdr:rowOff>152400</xdr:rowOff>
        </xdr:from>
        <xdr:to>
          <xdr:col>2</xdr:col>
          <xdr:colOff>714375</xdr:colOff>
          <xdr:row>16</xdr:row>
          <xdr:rowOff>352425</xdr:rowOff>
        </xdr:to>
        <xdr:sp macro="" textlink="">
          <xdr:nvSpPr>
            <xdr:cNvPr id="101393" name="Check Box 17" hidden="1">
              <a:extLst>
                <a:ext uri="{63B3BB69-23CF-44E3-9099-C40C66FF867C}">
                  <a14:compatExt spid="_x0000_s101393"/>
                </a:ext>
                <a:ext uri="{FF2B5EF4-FFF2-40B4-BE49-F238E27FC236}">
                  <a16:creationId xmlns:a16="http://schemas.microsoft.com/office/drawing/2014/main" id="{00000000-0008-0000-0100-000011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527050</xdr:colOff>
          <xdr:row>29</xdr:row>
          <xdr:rowOff>298450</xdr:rowOff>
        </xdr:from>
        <xdr:to>
          <xdr:col>2</xdr:col>
          <xdr:colOff>752475</xdr:colOff>
          <xdr:row>29</xdr:row>
          <xdr:rowOff>504825</xdr:rowOff>
        </xdr:to>
        <xdr:sp macro="" textlink="">
          <xdr:nvSpPr>
            <xdr:cNvPr id="101394" name="Check Box 18" hidden="1">
              <a:extLst>
                <a:ext uri="{63B3BB69-23CF-44E3-9099-C40C66FF867C}">
                  <a14:compatExt spid="_x0000_s101394"/>
                </a:ext>
                <a:ext uri="{FF2B5EF4-FFF2-40B4-BE49-F238E27FC236}">
                  <a16:creationId xmlns:a16="http://schemas.microsoft.com/office/drawing/2014/main" id="{00000000-0008-0000-0100-000012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527050</xdr:colOff>
          <xdr:row>17</xdr:row>
          <xdr:rowOff>152400</xdr:rowOff>
        </xdr:from>
        <xdr:to>
          <xdr:col>2</xdr:col>
          <xdr:colOff>733425</xdr:colOff>
          <xdr:row>17</xdr:row>
          <xdr:rowOff>371475</xdr:rowOff>
        </xdr:to>
        <xdr:sp macro="" textlink="">
          <xdr:nvSpPr>
            <xdr:cNvPr id="101404" name="Check Box 28" hidden="1">
              <a:extLst>
                <a:ext uri="{63B3BB69-23CF-44E3-9099-C40C66FF867C}">
                  <a14:compatExt spid="_x0000_s101404"/>
                </a:ext>
                <a:ext uri="{FF2B5EF4-FFF2-40B4-BE49-F238E27FC236}">
                  <a16:creationId xmlns:a16="http://schemas.microsoft.com/office/drawing/2014/main" id="{00000000-0008-0000-0100-00001C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527050</xdr:colOff>
          <xdr:row>18</xdr:row>
          <xdr:rowOff>152400</xdr:rowOff>
        </xdr:from>
        <xdr:to>
          <xdr:col>2</xdr:col>
          <xdr:colOff>733425</xdr:colOff>
          <xdr:row>18</xdr:row>
          <xdr:rowOff>371475</xdr:rowOff>
        </xdr:to>
        <xdr:sp macro="" textlink="">
          <xdr:nvSpPr>
            <xdr:cNvPr id="101407" name="Check Box 31" hidden="1">
              <a:extLst>
                <a:ext uri="{63B3BB69-23CF-44E3-9099-C40C66FF867C}">
                  <a14:compatExt spid="_x0000_s101407"/>
                </a:ext>
                <a:ext uri="{FF2B5EF4-FFF2-40B4-BE49-F238E27FC236}">
                  <a16:creationId xmlns:a16="http://schemas.microsoft.com/office/drawing/2014/main" id="{00000000-0008-0000-0100-00001F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527050</xdr:colOff>
          <xdr:row>19</xdr:row>
          <xdr:rowOff>152400</xdr:rowOff>
        </xdr:from>
        <xdr:to>
          <xdr:col>2</xdr:col>
          <xdr:colOff>733425</xdr:colOff>
          <xdr:row>19</xdr:row>
          <xdr:rowOff>352425</xdr:rowOff>
        </xdr:to>
        <xdr:sp macro="" textlink="">
          <xdr:nvSpPr>
            <xdr:cNvPr id="101408" name="Check Box 32" hidden="1">
              <a:extLst>
                <a:ext uri="{63B3BB69-23CF-44E3-9099-C40C66FF867C}">
                  <a14:compatExt spid="_x0000_s101408"/>
                </a:ext>
                <a:ext uri="{FF2B5EF4-FFF2-40B4-BE49-F238E27FC236}">
                  <a16:creationId xmlns:a16="http://schemas.microsoft.com/office/drawing/2014/main" id="{00000000-0008-0000-0100-000020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527050</xdr:colOff>
          <xdr:row>20</xdr:row>
          <xdr:rowOff>152400</xdr:rowOff>
        </xdr:from>
        <xdr:to>
          <xdr:col>2</xdr:col>
          <xdr:colOff>771525</xdr:colOff>
          <xdr:row>20</xdr:row>
          <xdr:rowOff>371475</xdr:rowOff>
        </xdr:to>
        <xdr:sp macro="" textlink="">
          <xdr:nvSpPr>
            <xdr:cNvPr id="101409" name="Check Box 33" hidden="1">
              <a:extLst>
                <a:ext uri="{63B3BB69-23CF-44E3-9099-C40C66FF867C}">
                  <a14:compatExt spid="_x0000_s101409"/>
                </a:ext>
                <a:ext uri="{FF2B5EF4-FFF2-40B4-BE49-F238E27FC236}">
                  <a16:creationId xmlns:a16="http://schemas.microsoft.com/office/drawing/2014/main" id="{00000000-0008-0000-0100-000021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527050</xdr:colOff>
          <xdr:row>21</xdr:row>
          <xdr:rowOff>152400</xdr:rowOff>
        </xdr:from>
        <xdr:to>
          <xdr:col>2</xdr:col>
          <xdr:colOff>752475</xdr:colOff>
          <xdr:row>21</xdr:row>
          <xdr:rowOff>409575</xdr:rowOff>
        </xdr:to>
        <xdr:sp macro="" textlink="">
          <xdr:nvSpPr>
            <xdr:cNvPr id="101410" name="Check Box 34" hidden="1">
              <a:extLst>
                <a:ext uri="{63B3BB69-23CF-44E3-9099-C40C66FF867C}">
                  <a14:compatExt spid="_x0000_s101410"/>
                </a:ext>
                <a:ext uri="{FF2B5EF4-FFF2-40B4-BE49-F238E27FC236}">
                  <a16:creationId xmlns:a16="http://schemas.microsoft.com/office/drawing/2014/main" id="{00000000-0008-0000-0100-000022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527050</xdr:colOff>
          <xdr:row>23</xdr:row>
          <xdr:rowOff>152400</xdr:rowOff>
        </xdr:from>
        <xdr:to>
          <xdr:col>2</xdr:col>
          <xdr:colOff>771525</xdr:colOff>
          <xdr:row>23</xdr:row>
          <xdr:rowOff>390525</xdr:rowOff>
        </xdr:to>
        <xdr:sp macro="" textlink="">
          <xdr:nvSpPr>
            <xdr:cNvPr id="101411" name="Check Box 35" hidden="1">
              <a:extLst>
                <a:ext uri="{63B3BB69-23CF-44E3-9099-C40C66FF867C}">
                  <a14:compatExt spid="_x0000_s101411"/>
                </a:ext>
                <a:ext uri="{FF2B5EF4-FFF2-40B4-BE49-F238E27FC236}">
                  <a16:creationId xmlns:a16="http://schemas.microsoft.com/office/drawing/2014/main" id="{00000000-0008-0000-0100-000023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527050</xdr:colOff>
          <xdr:row>24</xdr:row>
          <xdr:rowOff>152400</xdr:rowOff>
        </xdr:from>
        <xdr:to>
          <xdr:col>2</xdr:col>
          <xdr:colOff>723900</xdr:colOff>
          <xdr:row>24</xdr:row>
          <xdr:rowOff>390525</xdr:rowOff>
        </xdr:to>
        <xdr:sp macro="" textlink="">
          <xdr:nvSpPr>
            <xdr:cNvPr id="101412" name="Check Box 36" hidden="1">
              <a:extLst>
                <a:ext uri="{63B3BB69-23CF-44E3-9099-C40C66FF867C}">
                  <a14:compatExt spid="_x0000_s101412"/>
                </a:ext>
                <a:ext uri="{FF2B5EF4-FFF2-40B4-BE49-F238E27FC236}">
                  <a16:creationId xmlns:a16="http://schemas.microsoft.com/office/drawing/2014/main" id="{00000000-0008-0000-0100-000024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527050</xdr:colOff>
          <xdr:row>25</xdr:row>
          <xdr:rowOff>152400</xdr:rowOff>
        </xdr:from>
        <xdr:to>
          <xdr:col>2</xdr:col>
          <xdr:colOff>714375</xdr:colOff>
          <xdr:row>25</xdr:row>
          <xdr:rowOff>342900</xdr:rowOff>
        </xdr:to>
        <xdr:sp macro="" textlink="">
          <xdr:nvSpPr>
            <xdr:cNvPr id="101413" name="Check Box 37" hidden="1">
              <a:extLst>
                <a:ext uri="{63B3BB69-23CF-44E3-9099-C40C66FF867C}">
                  <a14:compatExt spid="_x0000_s101413"/>
                </a:ext>
                <a:ext uri="{FF2B5EF4-FFF2-40B4-BE49-F238E27FC236}">
                  <a16:creationId xmlns:a16="http://schemas.microsoft.com/office/drawing/2014/main" id="{00000000-0008-0000-0100-000025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30</xdr:row>
          <xdr:rowOff>1967522</xdr:rowOff>
        </xdr:from>
        <xdr:to>
          <xdr:col>2</xdr:col>
          <xdr:colOff>723900</xdr:colOff>
          <xdr:row>30</xdr:row>
          <xdr:rowOff>2215172</xdr:rowOff>
        </xdr:to>
        <xdr:sp macro="" textlink="">
          <xdr:nvSpPr>
            <xdr:cNvPr id="101414" name="Check Box 38" hidden="1">
              <a:extLst>
                <a:ext uri="{63B3BB69-23CF-44E3-9099-C40C66FF867C}">
                  <a14:compatExt spid="_x0000_s101414"/>
                </a:ext>
                <a:ext uri="{FF2B5EF4-FFF2-40B4-BE49-F238E27FC236}">
                  <a16:creationId xmlns:a16="http://schemas.microsoft.com/office/drawing/2014/main" id="{00000000-0008-0000-0100-000026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501650</xdr:colOff>
          <xdr:row>27</xdr:row>
          <xdr:rowOff>609600</xdr:rowOff>
        </xdr:from>
        <xdr:to>
          <xdr:col>2</xdr:col>
          <xdr:colOff>723900</xdr:colOff>
          <xdr:row>27</xdr:row>
          <xdr:rowOff>828675</xdr:rowOff>
        </xdr:to>
        <xdr:sp macro="" textlink="">
          <xdr:nvSpPr>
            <xdr:cNvPr id="101418" name="Check Box 42" hidden="1">
              <a:extLst>
                <a:ext uri="{63B3BB69-23CF-44E3-9099-C40C66FF867C}">
                  <a14:compatExt spid="_x0000_s101418"/>
                </a:ext>
                <a:ext uri="{FF2B5EF4-FFF2-40B4-BE49-F238E27FC236}">
                  <a16:creationId xmlns:a16="http://schemas.microsoft.com/office/drawing/2014/main" id="{00000000-0008-0000-0100-00002A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1</xdr:col>
      <xdr:colOff>577849</xdr:colOff>
      <xdr:row>8</xdr:row>
      <xdr:rowOff>237021</xdr:rowOff>
    </xdr:from>
    <xdr:to>
      <xdr:col>1</xdr:col>
      <xdr:colOff>3343140</xdr:colOff>
      <xdr:row>8</xdr:row>
      <xdr:rowOff>2390416</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685523" y="8610738"/>
          <a:ext cx="2762751" cy="2134980"/>
        </a:xfrm>
        <a:prstGeom prst="rect">
          <a:avLst/>
        </a:prstGeom>
      </xdr:spPr>
    </xdr:pic>
    <xdr:clientData/>
  </xdr:twoCellAnchor>
  <xdr:twoCellAnchor editAs="oneCell">
    <xdr:from>
      <xdr:col>1</xdr:col>
      <xdr:colOff>591517</xdr:colOff>
      <xdr:row>9</xdr:row>
      <xdr:rowOff>233845</xdr:rowOff>
    </xdr:from>
    <xdr:to>
      <xdr:col>1</xdr:col>
      <xdr:colOff>3342917</xdr:colOff>
      <xdr:row>9</xdr:row>
      <xdr:rowOff>2479359</xdr:rowOff>
    </xdr:to>
    <xdr:pic>
      <xdr:nvPicPr>
        <xdr:cNvPr id="7" name="Imag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2"/>
        <a:stretch>
          <a:fillRect/>
        </a:stretch>
      </xdr:blipFill>
      <xdr:spPr>
        <a:xfrm>
          <a:off x="699191" y="11332541"/>
          <a:ext cx="2726635" cy="226773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527050</xdr:colOff>
          <xdr:row>15</xdr:row>
          <xdr:rowOff>152400</xdr:rowOff>
        </xdr:from>
        <xdr:to>
          <xdr:col>2</xdr:col>
          <xdr:colOff>714375</xdr:colOff>
          <xdr:row>15</xdr:row>
          <xdr:rowOff>352425</xdr:rowOff>
        </xdr:to>
        <xdr:sp macro="" textlink="">
          <xdr:nvSpPr>
            <xdr:cNvPr id="101420" name="Check Box 44" hidden="1">
              <a:extLst>
                <a:ext uri="{63B3BB69-23CF-44E3-9099-C40C66FF867C}">
                  <a14:compatExt spid="_x0000_s101420"/>
                </a:ext>
                <a:ext uri="{FF2B5EF4-FFF2-40B4-BE49-F238E27FC236}">
                  <a16:creationId xmlns:a16="http://schemas.microsoft.com/office/drawing/2014/main" id="{00000000-0008-0000-0100-00002C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520700</xdr:colOff>
          <xdr:row>22</xdr:row>
          <xdr:rowOff>234950</xdr:rowOff>
        </xdr:from>
        <xdr:to>
          <xdr:col>2</xdr:col>
          <xdr:colOff>752475</xdr:colOff>
          <xdr:row>22</xdr:row>
          <xdr:rowOff>495300</xdr:rowOff>
        </xdr:to>
        <xdr:sp macro="" textlink="">
          <xdr:nvSpPr>
            <xdr:cNvPr id="101421" name="Check Box 45" hidden="1">
              <a:extLst>
                <a:ext uri="{63B3BB69-23CF-44E3-9099-C40C66FF867C}">
                  <a14:compatExt spid="_x0000_s101421"/>
                </a:ext>
                <a:ext uri="{FF2B5EF4-FFF2-40B4-BE49-F238E27FC236}">
                  <a16:creationId xmlns:a16="http://schemas.microsoft.com/office/drawing/2014/main" id="{00000000-0008-0000-0100-00002D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50800</xdr:colOff>
          <xdr:row>2</xdr:row>
          <xdr:rowOff>165100</xdr:rowOff>
        </xdr:from>
        <xdr:to>
          <xdr:col>8</xdr:col>
          <xdr:colOff>222250</xdr:colOff>
          <xdr:row>3</xdr:row>
          <xdr:rowOff>184150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2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50800</xdr:colOff>
          <xdr:row>10</xdr:row>
          <xdr:rowOff>38100</xdr:rowOff>
        </xdr:from>
        <xdr:to>
          <xdr:col>8</xdr:col>
          <xdr:colOff>260350</xdr:colOff>
          <xdr:row>10</xdr:row>
          <xdr:rowOff>298450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2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50800</xdr:colOff>
          <xdr:row>2</xdr:row>
          <xdr:rowOff>127000</xdr:rowOff>
        </xdr:from>
        <xdr:to>
          <xdr:col>11</xdr:col>
          <xdr:colOff>0</xdr:colOff>
          <xdr:row>3</xdr:row>
          <xdr:rowOff>222250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2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21</xdr:row>
          <xdr:rowOff>12700</xdr:rowOff>
        </xdr:from>
        <xdr:to>
          <xdr:col>3</xdr:col>
          <xdr:colOff>12700</xdr:colOff>
          <xdr:row>21</xdr:row>
          <xdr:rowOff>203200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200-00001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50800</xdr:colOff>
          <xdr:row>20</xdr:row>
          <xdr:rowOff>127000</xdr:rowOff>
        </xdr:from>
        <xdr:to>
          <xdr:col>4</xdr:col>
          <xdr:colOff>228600</xdr:colOff>
          <xdr:row>21</xdr:row>
          <xdr:rowOff>203200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200-00001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50800</xdr:colOff>
          <xdr:row>10</xdr:row>
          <xdr:rowOff>38100</xdr:rowOff>
        </xdr:from>
        <xdr:to>
          <xdr:col>11</xdr:col>
          <xdr:colOff>0</xdr:colOff>
          <xdr:row>10</xdr:row>
          <xdr:rowOff>298450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200-00005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850900</xdr:colOff>
          <xdr:row>20</xdr:row>
          <xdr:rowOff>38100</xdr:rowOff>
        </xdr:from>
        <xdr:to>
          <xdr:col>1</xdr:col>
          <xdr:colOff>1041400</xdr:colOff>
          <xdr:row>20</xdr:row>
          <xdr:rowOff>298450</xdr:rowOff>
        </xdr:to>
        <xdr:sp macro="" textlink="">
          <xdr:nvSpPr>
            <xdr:cNvPr id="37904" name="Check Box 16" hidden="1">
              <a:extLst>
                <a:ext uri="{63B3BB69-23CF-44E3-9099-C40C66FF867C}">
                  <a14:compatExt spid="_x0000_s37904"/>
                </a:ext>
                <a:ext uri="{FF2B5EF4-FFF2-40B4-BE49-F238E27FC236}">
                  <a16:creationId xmlns:a16="http://schemas.microsoft.com/office/drawing/2014/main" id="{00000000-0008-0000-0500-000010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850900</xdr:colOff>
          <xdr:row>19</xdr:row>
          <xdr:rowOff>50800</xdr:rowOff>
        </xdr:from>
        <xdr:to>
          <xdr:col>1</xdr:col>
          <xdr:colOff>1041400</xdr:colOff>
          <xdr:row>20</xdr:row>
          <xdr:rowOff>0</xdr:rowOff>
        </xdr:to>
        <xdr:sp macro="" textlink="">
          <xdr:nvSpPr>
            <xdr:cNvPr id="37905" name="Check Box 17" hidden="1">
              <a:extLst>
                <a:ext uri="{63B3BB69-23CF-44E3-9099-C40C66FF867C}">
                  <a14:compatExt spid="_x0000_s37905"/>
                </a:ext>
                <a:ext uri="{FF2B5EF4-FFF2-40B4-BE49-F238E27FC236}">
                  <a16:creationId xmlns:a16="http://schemas.microsoft.com/office/drawing/2014/main" id="{00000000-0008-0000-0500-000011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850900</xdr:colOff>
          <xdr:row>21</xdr:row>
          <xdr:rowOff>69850</xdr:rowOff>
        </xdr:from>
        <xdr:to>
          <xdr:col>1</xdr:col>
          <xdr:colOff>1041400</xdr:colOff>
          <xdr:row>21</xdr:row>
          <xdr:rowOff>336550</xdr:rowOff>
        </xdr:to>
        <xdr:sp macro="" textlink="">
          <xdr:nvSpPr>
            <xdr:cNvPr id="37906" name="Check Box 18" hidden="1">
              <a:extLst>
                <a:ext uri="{63B3BB69-23CF-44E3-9099-C40C66FF867C}">
                  <a14:compatExt spid="_x0000_s37906"/>
                </a:ext>
                <a:ext uri="{FF2B5EF4-FFF2-40B4-BE49-F238E27FC236}">
                  <a16:creationId xmlns:a16="http://schemas.microsoft.com/office/drawing/2014/main" id="{00000000-0008-0000-0500-000012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850900</xdr:colOff>
          <xdr:row>22</xdr:row>
          <xdr:rowOff>88900</xdr:rowOff>
        </xdr:from>
        <xdr:to>
          <xdr:col>1</xdr:col>
          <xdr:colOff>1041400</xdr:colOff>
          <xdr:row>22</xdr:row>
          <xdr:rowOff>342900</xdr:rowOff>
        </xdr:to>
        <xdr:sp macro="" textlink="">
          <xdr:nvSpPr>
            <xdr:cNvPr id="37907" name="Check Box 19" hidden="1">
              <a:extLst>
                <a:ext uri="{63B3BB69-23CF-44E3-9099-C40C66FF867C}">
                  <a14:compatExt spid="_x0000_s37907"/>
                </a:ext>
                <a:ext uri="{FF2B5EF4-FFF2-40B4-BE49-F238E27FC236}">
                  <a16:creationId xmlns:a16="http://schemas.microsoft.com/office/drawing/2014/main" id="{00000000-0008-0000-0500-000013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850900</xdr:colOff>
          <xdr:row>23</xdr:row>
          <xdr:rowOff>31750</xdr:rowOff>
        </xdr:from>
        <xdr:to>
          <xdr:col>1</xdr:col>
          <xdr:colOff>1041400</xdr:colOff>
          <xdr:row>23</xdr:row>
          <xdr:rowOff>279400</xdr:rowOff>
        </xdr:to>
        <xdr:sp macro="" textlink="">
          <xdr:nvSpPr>
            <xdr:cNvPr id="37908" name="Check Box 20" hidden="1">
              <a:extLst>
                <a:ext uri="{63B3BB69-23CF-44E3-9099-C40C66FF867C}">
                  <a14:compatExt spid="_x0000_s37908"/>
                </a:ext>
                <a:ext uri="{FF2B5EF4-FFF2-40B4-BE49-F238E27FC236}">
                  <a16:creationId xmlns:a16="http://schemas.microsoft.com/office/drawing/2014/main" id="{00000000-0008-0000-0500-000014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869950</xdr:colOff>
          <xdr:row>11</xdr:row>
          <xdr:rowOff>76200</xdr:rowOff>
        </xdr:from>
        <xdr:to>
          <xdr:col>1</xdr:col>
          <xdr:colOff>1060450</xdr:colOff>
          <xdr:row>11</xdr:row>
          <xdr:rowOff>336550</xdr:rowOff>
        </xdr:to>
        <xdr:sp macro="" textlink="">
          <xdr:nvSpPr>
            <xdr:cNvPr id="37923" name="Check Box 35" hidden="1">
              <a:extLst>
                <a:ext uri="{63B3BB69-23CF-44E3-9099-C40C66FF867C}">
                  <a14:compatExt spid="_x0000_s37923"/>
                </a:ext>
                <a:ext uri="{FF2B5EF4-FFF2-40B4-BE49-F238E27FC236}">
                  <a16:creationId xmlns:a16="http://schemas.microsoft.com/office/drawing/2014/main" id="{00000000-0008-0000-0500-000023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850900</xdr:colOff>
          <xdr:row>10</xdr:row>
          <xdr:rowOff>107950</xdr:rowOff>
        </xdr:from>
        <xdr:to>
          <xdr:col>1</xdr:col>
          <xdr:colOff>1041400</xdr:colOff>
          <xdr:row>10</xdr:row>
          <xdr:rowOff>374650</xdr:rowOff>
        </xdr:to>
        <xdr:sp macro="" textlink="">
          <xdr:nvSpPr>
            <xdr:cNvPr id="37924" name="Check Box 36" hidden="1">
              <a:extLst>
                <a:ext uri="{63B3BB69-23CF-44E3-9099-C40C66FF867C}">
                  <a14:compatExt spid="_x0000_s37924"/>
                </a:ext>
                <a:ext uri="{FF2B5EF4-FFF2-40B4-BE49-F238E27FC236}">
                  <a16:creationId xmlns:a16="http://schemas.microsoft.com/office/drawing/2014/main" id="{00000000-0008-0000-0500-000024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869950</xdr:colOff>
          <xdr:row>12</xdr:row>
          <xdr:rowOff>76200</xdr:rowOff>
        </xdr:from>
        <xdr:to>
          <xdr:col>1</xdr:col>
          <xdr:colOff>1060450</xdr:colOff>
          <xdr:row>12</xdr:row>
          <xdr:rowOff>336550</xdr:rowOff>
        </xdr:to>
        <xdr:sp macro="" textlink="">
          <xdr:nvSpPr>
            <xdr:cNvPr id="37925" name="Check Box 37" hidden="1">
              <a:extLst>
                <a:ext uri="{63B3BB69-23CF-44E3-9099-C40C66FF867C}">
                  <a14:compatExt spid="_x0000_s37925"/>
                </a:ext>
                <a:ext uri="{FF2B5EF4-FFF2-40B4-BE49-F238E27FC236}">
                  <a16:creationId xmlns:a16="http://schemas.microsoft.com/office/drawing/2014/main" id="{00000000-0008-0000-0500-000025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869950</xdr:colOff>
          <xdr:row>13</xdr:row>
          <xdr:rowOff>76200</xdr:rowOff>
        </xdr:from>
        <xdr:to>
          <xdr:col>1</xdr:col>
          <xdr:colOff>1060450</xdr:colOff>
          <xdr:row>13</xdr:row>
          <xdr:rowOff>336550</xdr:rowOff>
        </xdr:to>
        <xdr:sp macro="" textlink="">
          <xdr:nvSpPr>
            <xdr:cNvPr id="37926" name="Check Box 38" hidden="1">
              <a:extLst>
                <a:ext uri="{63B3BB69-23CF-44E3-9099-C40C66FF867C}">
                  <a14:compatExt spid="_x0000_s37926"/>
                </a:ext>
                <a:ext uri="{FF2B5EF4-FFF2-40B4-BE49-F238E27FC236}">
                  <a16:creationId xmlns:a16="http://schemas.microsoft.com/office/drawing/2014/main" id="{00000000-0008-0000-0500-000026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869950</xdr:colOff>
          <xdr:row>14</xdr:row>
          <xdr:rowOff>76200</xdr:rowOff>
        </xdr:from>
        <xdr:to>
          <xdr:col>1</xdr:col>
          <xdr:colOff>1060450</xdr:colOff>
          <xdr:row>14</xdr:row>
          <xdr:rowOff>336550</xdr:rowOff>
        </xdr:to>
        <xdr:sp macro="" textlink="">
          <xdr:nvSpPr>
            <xdr:cNvPr id="37927" name="Check Box 39" hidden="1">
              <a:extLst>
                <a:ext uri="{63B3BB69-23CF-44E3-9099-C40C66FF867C}">
                  <a14:compatExt spid="_x0000_s37927"/>
                </a:ext>
                <a:ext uri="{FF2B5EF4-FFF2-40B4-BE49-F238E27FC236}">
                  <a16:creationId xmlns:a16="http://schemas.microsoft.com/office/drawing/2014/main" id="{00000000-0008-0000-0500-000027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869950</xdr:colOff>
          <xdr:row>15</xdr:row>
          <xdr:rowOff>76200</xdr:rowOff>
        </xdr:from>
        <xdr:to>
          <xdr:col>1</xdr:col>
          <xdr:colOff>1060450</xdr:colOff>
          <xdr:row>15</xdr:row>
          <xdr:rowOff>336550</xdr:rowOff>
        </xdr:to>
        <xdr:sp macro="" textlink="">
          <xdr:nvSpPr>
            <xdr:cNvPr id="37929" name="Check Box 41" hidden="1">
              <a:extLst>
                <a:ext uri="{63B3BB69-23CF-44E3-9099-C40C66FF867C}">
                  <a14:compatExt spid="_x0000_s37929"/>
                </a:ext>
                <a:ext uri="{FF2B5EF4-FFF2-40B4-BE49-F238E27FC236}">
                  <a16:creationId xmlns:a16="http://schemas.microsoft.com/office/drawing/2014/main" id="{00000000-0008-0000-0500-000029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565150</xdr:colOff>
          <xdr:row>34</xdr:row>
          <xdr:rowOff>69850</xdr:rowOff>
        </xdr:from>
        <xdr:to>
          <xdr:col>1</xdr:col>
          <xdr:colOff>755650</xdr:colOff>
          <xdr:row>34</xdr:row>
          <xdr:rowOff>336550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600-000001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603250</xdr:colOff>
          <xdr:row>34</xdr:row>
          <xdr:rowOff>69850</xdr:rowOff>
        </xdr:from>
        <xdr:to>
          <xdr:col>3</xdr:col>
          <xdr:colOff>774700</xdr:colOff>
          <xdr:row>34</xdr:row>
          <xdr:rowOff>336550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600-000002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565150</xdr:colOff>
          <xdr:row>35</xdr:row>
          <xdr:rowOff>69850</xdr:rowOff>
        </xdr:from>
        <xdr:to>
          <xdr:col>1</xdr:col>
          <xdr:colOff>755650</xdr:colOff>
          <xdr:row>35</xdr:row>
          <xdr:rowOff>317500</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600-000003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603250</xdr:colOff>
          <xdr:row>35</xdr:row>
          <xdr:rowOff>69850</xdr:rowOff>
        </xdr:from>
        <xdr:to>
          <xdr:col>3</xdr:col>
          <xdr:colOff>774700</xdr:colOff>
          <xdr:row>35</xdr:row>
          <xdr:rowOff>317500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600-000004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565150</xdr:colOff>
          <xdr:row>35</xdr:row>
          <xdr:rowOff>412750</xdr:rowOff>
        </xdr:from>
        <xdr:to>
          <xdr:col>1</xdr:col>
          <xdr:colOff>755650</xdr:colOff>
          <xdr:row>36</xdr:row>
          <xdr:rowOff>241300</xdr:rowOff>
        </xdr:to>
        <xdr:sp macro="" textlink="">
          <xdr:nvSpPr>
            <xdr:cNvPr id="20491" name="Check Box 11" hidden="1">
              <a:extLst>
                <a:ext uri="{63B3BB69-23CF-44E3-9099-C40C66FF867C}">
                  <a14:compatExt spid="_x0000_s20491"/>
                </a:ext>
                <a:ext uri="{FF2B5EF4-FFF2-40B4-BE49-F238E27FC236}">
                  <a16:creationId xmlns:a16="http://schemas.microsoft.com/office/drawing/2014/main" id="{00000000-0008-0000-0600-00000B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546100</xdr:colOff>
          <xdr:row>15</xdr:row>
          <xdr:rowOff>76200</xdr:rowOff>
        </xdr:from>
        <xdr:to>
          <xdr:col>1</xdr:col>
          <xdr:colOff>736600</xdr:colOff>
          <xdr:row>15</xdr:row>
          <xdr:rowOff>336550</xdr:rowOff>
        </xdr:to>
        <xdr:sp macro="" textlink="">
          <xdr:nvSpPr>
            <xdr:cNvPr id="20503" name="Check Box 23" hidden="1">
              <a:extLst>
                <a:ext uri="{63B3BB69-23CF-44E3-9099-C40C66FF867C}">
                  <a14:compatExt spid="_x0000_s20503"/>
                </a:ext>
                <a:ext uri="{FF2B5EF4-FFF2-40B4-BE49-F238E27FC236}">
                  <a16:creationId xmlns:a16="http://schemas.microsoft.com/office/drawing/2014/main" id="{00000000-0008-0000-0600-000017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16</xdr:row>
          <xdr:rowOff>107950</xdr:rowOff>
        </xdr:from>
        <xdr:to>
          <xdr:col>1</xdr:col>
          <xdr:colOff>736600</xdr:colOff>
          <xdr:row>16</xdr:row>
          <xdr:rowOff>355600</xdr:rowOff>
        </xdr:to>
        <xdr:sp macro="" textlink="">
          <xdr:nvSpPr>
            <xdr:cNvPr id="20504" name="Check Box 24" hidden="1">
              <a:extLst>
                <a:ext uri="{63B3BB69-23CF-44E3-9099-C40C66FF867C}">
                  <a14:compatExt spid="_x0000_s20504"/>
                </a:ext>
                <a:ext uri="{FF2B5EF4-FFF2-40B4-BE49-F238E27FC236}">
                  <a16:creationId xmlns:a16="http://schemas.microsoft.com/office/drawing/2014/main" id="{00000000-0008-0000-0600-000018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17</xdr:row>
          <xdr:rowOff>107950</xdr:rowOff>
        </xdr:from>
        <xdr:to>
          <xdr:col>1</xdr:col>
          <xdr:colOff>723900</xdr:colOff>
          <xdr:row>17</xdr:row>
          <xdr:rowOff>374650</xdr:rowOff>
        </xdr:to>
        <xdr:sp macro="" textlink="">
          <xdr:nvSpPr>
            <xdr:cNvPr id="20505" name="Check Box 25" hidden="1">
              <a:extLst>
                <a:ext uri="{63B3BB69-23CF-44E3-9099-C40C66FF867C}">
                  <a14:compatExt spid="_x0000_s20505"/>
                </a:ext>
                <a:ext uri="{FF2B5EF4-FFF2-40B4-BE49-F238E27FC236}">
                  <a16:creationId xmlns:a16="http://schemas.microsoft.com/office/drawing/2014/main" id="{00000000-0008-0000-0600-000019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18</xdr:row>
          <xdr:rowOff>69850</xdr:rowOff>
        </xdr:from>
        <xdr:to>
          <xdr:col>1</xdr:col>
          <xdr:colOff>736600</xdr:colOff>
          <xdr:row>18</xdr:row>
          <xdr:rowOff>342900</xdr:rowOff>
        </xdr:to>
        <xdr:sp macro="" textlink="">
          <xdr:nvSpPr>
            <xdr:cNvPr id="20506" name="Check Box 26" hidden="1">
              <a:extLst>
                <a:ext uri="{63B3BB69-23CF-44E3-9099-C40C66FF867C}">
                  <a14:compatExt spid="_x0000_s20506"/>
                </a:ext>
                <a:ext uri="{FF2B5EF4-FFF2-40B4-BE49-F238E27FC236}">
                  <a16:creationId xmlns:a16="http://schemas.microsoft.com/office/drawing/2014/main" id="{00000000-0008-0000-0600-00001A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19</xdr:row>
          <xdr:rowOff>76200</xdr:rowOff>
        </xdr:from>
        <xdr:to>
          <xdr:col>1</xdr:col>
          <xdr:colOff>736600</xdr:colOff>
          <xdr:row>19</xdr:row>
          <xdr:rowOff>342900</xdr:rowOff>
        </xdr:to>
        <xdr:sp macro="" textlink="">
          <xdr:nvSpPr>
            <xdr:cNvPr id="20507" name="Check Box 27" hidden="1">
              <a:extLst>
                <a:ext uri="{63B3BB69-23CF-44E3-9099-C40C66FF867C}">
                  <a14:compatExt spid="_x0000_s20507"/>
                </a:ext>
                <a:ext uri="{FF2B5EF4-FFF2-40B4-BE49-F238E27FC236}">
                  <a16:creationId xmlns:a16="http://schemas.microsoft.com/office/drawing/2014/main" id="{00000000-0008-0000-0600-00001B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20</xdr:row>
          <xdr:rowOff>88900</xdr:rowOff>
        </xdr:from>
        <xdr:to>
          <xdr:col>1</xdr:col>
          <xdr:colOff>723900</xdr:colOff>
          <xdr:row>20</xdr:row>
          <xdr:rowOff>342900</xdr:rowOff>
        </xdr:to>
        <xdr:sp macro="" textlink="">
          <xdr:nvSpPr>
            <xdr:cNvPr id="20508" name="Check Box 28" hidden="1">
              <a:extLst>
                <a:ext uri="{63B3BB69-23CF-44E3-9099-C40C66FF867C}">
                  <a14:compatExt spid="_x0000_s20508"/>
                </a:ext>
                <a:ext uri="{FF2B5EF4-FFF2-40B4-BE49-F238E27FC236}">
                  <a16:creationId xmlns:a16="http://schemas.microsoft.com/office/drawing/2014/main" id="{00000000-0008-0000-0600-00001C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21</xdr:row>
          <xdr:rowOff>114300</xdr:rowOff>
        </xdr:from>
        <xdr:to>
          <xdr:col>1</xdr:col>
          <xdr:colOff>736600</xdr:colOff>
          <xdr:row>21</xdr:row>
          <xdr:rowOff>374650</xdr:rowOff>
        </xdr:to>
        <xdr:sp macro="" textlink="">
          <xdr:nvSpPr>
            <xdr:cNvPr id="20509" name="Check Box 29" hidden="1">
              <a:extLst>
                <a:ext uri="{63B3BB69-23CF-44E3-9099-C40C66FF867C}">
                  <a14:compatExt spid="_x0000_s20509"/>
                </a:ext>
                <a:ext uri="{FF2B5EF4-FFF2-40B4-BE49-F238E27FC236}">
                  <a16:creationId xmlns:a16="http://schemas.microsoft.com/office/drawing/2014/main" id="{00000000-0008-0000-0600-00001D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527050</xdr:colOff>
          <xdr:row>22</xdr:row>
          <xdr:rowOff>88900</xdr:rowOff>
        </xdr:from>
        <xdr:to>
          <xdr:col>1</xdr:col>
          <xdr:colOff>723900</xdr:colOff>
          <xdr:row>22</xdr:row>
          <xdr:rowOff>342900</xdr:rowOff>
        </xdr:to>
        <xdr:sp macro="" textlink="">
          <xdr:nvSpPr>
            <xdr:cNvPr id="20510" name="Check Box 30" hidden="1">
              <a:extLst>
                <a:ext uri="{63B3BB69-23CF-44E3-9099-C40C66FF867C}">
                  <a14:compatExt spid="_x0000_s20510"/>
                </a:ext>
                <a:ext uri="{FF2B5EF4-FFF2-40B4-BE49-F238E27FC236}">
                  <a16:creationId xmlns:a16="http://schemas.microsoft.com/office/drawing/2014/main" id="{00000000-0008-0000-0600-00001E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565150</xdr:colOff>
          <xdr:row>57</xdr:row>
          <xdr:rowOff>12700</xdr:rowOff>
        </xdr:from>
        <xdr:to>
          <xdr:col>1</xdr:col>
          <xdr:colOff>762000</xdr:colOff>
          <xdr:row>57</xdr:row>
          <xdr:rowOff>266700</xdr:rowOff>
        </xdr:to>
        <xdr:sp macro="" textlink="">
          <xdr:nvSpPr>
            <xdr:cNvPr id="20515" name="Check Box 35" hidden="1">
              <a:extLst>
                <a:ext uri="{63B3BB69-23CF-44E3-9099-C40C66FF867C}">
                  <a14:compatExt spid="_x0000_s20515"/>
                </a:ext>
                <a:ext uri="{FF2B5EF4-FFF2-40B4-BE49-F238E27FC236}">
                  <a16:creationId xmlns:a16="http://schemas.microsoft.com/office/drawing/2014/main" id="{00000000-0008-0000-0600-000023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565150</xdr:colOff>
          <xdr:row>58</xdr:row>
          <xdr:rowOff>50800</xdr:rowOff>
        </xdr:from>
        <xdr:to>
          <xdr:col>1</xdr:col>
          <xdr:colOff>755650</xdr:colOff>
          <xdr:row>58</xdr:row>
          <xdr:rowOff>298450</xdr:rowOff>
        </xdr:to>
        <xdr:sp macro="" textlink="">
          <xdr:nvSpPr>
            <xdr:cNvPr id="20516" name="Check Box 36" hidden="1">
              <a:extLst>
                <a:ext uri="{63B3BB69-23CF-44E3-9099-C40C66FF867C}">
                  <a14:compatExt spid="_x0000_s20516"/>
                </a:ext>
                <a:ext uri="{FF2B5EF4-FFF2-40B4-BE49-F238E27FC236}">
                  <a16:creationId xmlns:a16="http://schemas.microsoft.com/office/drawing/2014/main" id="{00000000-0008-0000-0600-000024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546100</xdr:colOff>
          <xdr:row>60</xdr:row>
          <xdr:rowOff>101600</xdr:rowOff>
        </xdr:from>
        <xdr:to>
          <xdr:col>1</xdr:col>
          <xdr:colOff>736600</xdr:colOff>
          <xdr:row>60</xdr:row>
          <xdr:rowOff>342900</xdr:rowOff>
        </xdr:to>
        <xdr:sp macro="" textlink="">
          <xdr:nvSpPr>
            <xdr:cNvPr id="20517" name="Check Box 37" hidden="1">
              <a:extLst>
                <a:ext uri="{63B3BB69-23CF-44E3-9099-C40C66FF867C}">
                  <a14:compatExt spid="_x0000_s20517"/>
                </a:ext>
                <a:ext uri="{FF2B5EF4-FFF2-40B4-BE49-F238E27FC236}">
                  <a16:creationId xmlns:a16="http://schemas.microsoft.com/office/drawing/2014/main" id="{00000000-0008-0000-0600-000025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546100</xdr:colOff>
          <xdr:row>60</xdr:row>
          <xdr:rowOff>488950</xdr:rowOff>
        </xdr:from>
        <xdr:to>
          <xdr:col>1</xdr:col>
          <xdr:colOff>736600</xdr:colOff>
          <xdr:row>61</xdr:row>
          <xdr:rowOff>260350</xdr:rowOff>
        </xdr:to>
        <xdr:sp macro="" textlink="">
          <xdr:nvSpPr>
            <xdr:cNvPr id="20530" name="Check Box 50" hidden="1">
              <a:extLst>
                <a:ext uri="{63B3BB69-23CF-44E3-9099-C40C66FF867C}">
                  <a14:compatExt spid="_x0000_s20530"/>
                </a:ext>
                <a:ext uri="{FF2B5EF4-FFF2-40B4-BE49-F238E27FC236}">
                  <a16:creationId xmlns:a16="http://schemas.microsoft.com/office/drawing/2014/main" id="{00000000-0008-0000-0600-000032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558800</xdr:colOff>
          <xdr:row>59</xdr:row>
          <xdr:rowOff>25400</xdr:rowOff>
        </xdr:from>
        <xdr:to>
          <xdr:col>1</xdr:col>
          <xdr:colOff>749300</xdr:colOff>
          <xdr:row>59</xdr:row>
          <xdr:rowOff>273050</xdr:rowOff>
        </xdr:to>
        <xdr:sp macro="" textlink="">
          <xdr:nvSpPr>
            <xdr:cNvPr id="20546" name="Check Box 66" hidden="1">
              <a:extLst>
                <a:ext uri="{63B3BB69-23CF-44E3-9099-C40C66FF867C}">
                  <a14:compatExt spid="_x0000_s20546"/>
                </a:ext>
                <a:ext uri="{FF2B5EF4-FFF2-40B4-BE49-F238E27FC236}">
                  <a16:creationId xmlns:a16="http://schemas.microsoft.com/office/drawing/2014/main" id="{00000000-0008-0000-0600-000042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793750</xdr:colOff>
          <xdr:row>22</xdr:row>
          <xdr:rowOff>88900</xdr:rowOff>
        </xdr:from>
        <xdr:to>
          <xdr:col>1</xdr:col>
          <xdr:colOff>984250</xdr:colOff>
          <xdr:row>22</xdr:row>
          <xdr:rowOff>355600</xdr:rowOff>
        </xdr:to>
        <xdr:sp macro="" textlink="">
          <xdr:nvSpPr>
            <xdr:cNvPr id="53273" name="Check Box 25" hidden="1">
              <a:extLst>
                <a:ext uri="{63B3BB69-23CF-44E3-9099-C40C66FF867C}">
                  <a14:compatExt spid="_x0000_s53273"/>
                </a:ext>
                <a:ext uri="{FF2B5EF4-FFF2-40B4-BE49-F238E27FC236}">
                  <a16:creationId xmlns:a16="http://schemas.microsoft.com/office/drawing/2014/main" id="{00000000-0008-0000-0700-000019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793750</xdr:colOff>
          <xdr:row>24</xdr:row>
          <xdr:rowOff>107950</xdr:rowOff>
        </xdr:from>
        <xdr:to>
          <xdr:col>1</xdr:col>
          <xdr:colOff>984250</xdr:colOff>
          <xdr:row>24</xdr:row>
          <xdr:rowOff>355600</xdr:rowOff>
        </xdr:to>
        <xdr:sp macro="" textlink="">
          <xdr:nvSpPr>
            <xdr:cNvPr id="53275" name="Check Box 27" hidden="1">
              <a:extLst>
                <a:ext uri="{63B3BB69-23CF-44E3-9099-C40C66FF867C}">
                  <a14:compatExt spid="_x0000_s53275"/>
                </a:ext>
                <a:ext uri="{FF2B5EF4-FFF2-40B4-BE49-F238E27FC236}">
                  <a16:creationId xmlns:a16="http://schemas.microsoft.com/office/drawing/2014/main" id="{00000000-0008-0000-0700-00001B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793750</xdr:colOff>
          <xdr:row>25</xdr:row>
          <xdr:rowOff>107950</xdr:rowOff>
        </xdr:from>
        <xdr:to>
          <xdr:col>1</xdr:col>
          <xdr:colOff>984250</xdr:colOff>
          <xdr:row>25</xdr:row>
          <xdr:rowOff>374650</xdr:rowOff>
        </xdr:to>
        <xdr:sp macro="" textlink="">
          <xdr:nvSpPr>
            <xdr:cNvPr id="53276" name="Check Box 28" hidden="1">
              <a:extLst>
                <a:ext uri="{63B3BB69-23CF-44E3-9099-C40C66FF867C}">
                  <a14:compatExt spid="_x0000_s53276"/>
                </a:ext>
                <a:ext uri="{FF2B5EF4-FFF2-40B4-BE49-F238E27FC236}">
                  <a16:creationId xmlns:a16="http://schemas.microsoft.com/office/drawing/2014/main" id="{00000000-0008-0000-0700-00001C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793750</xdr:colOff>
          <xdr:row>26</xdr:row>
          <xdr:rowOff>88900</xdr:rowOff>
        </xdr:from>
        <xdr:to>
          <xdr:col>1</xdr:col>
          <xdr:colOff>984250</xdr:colOff>
          <xdr:row>26</xdr:row>
          <xdr:rowOff>355600</xdr:rowOff>
        </xdr:to>
        <xdr:sp macro="" textlink="">
          <xdr:nvSpPr>
            <xdr:cNvPr id="53277" name="Check Box 29" hidden="1">
              <a:extLst>
                <a:ext uri="{63B3BB69-23CF-44E3-9099-C40C66FF867C}">
                  <a14:compatExt spid="_x0000_s53277"/>
                </a:ext>
                <a:ext uri="{FF2B5EF4-FFF2-40B4-BE49-F238E27FC236}">
                  <a16:creationId xmlns:a16="http://schemas.microsoft.com/office/drawing/2014/main" id="{00000000-0008-0000-0700-00001D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793750</xdr:colOff>
          <xdr:row>27</xdr:row>
          <xdr:rowOff>107950</xdr:rowOff>
        </xdr:from>
        <xdr:to>
          <xdr:col>1</xdr:col>
          <xdr:colOff>984250</xdr:colOff>
          <xdr:row>27</xdr:row>
          <xdr:rowOff>374650</xdr:rowOff>
        </xdr:to>
        <xdr:sp macro="" textlink="">
          <xdr:nvSpPr>
            <xdr:cNvPr id="53278" name="Check Box 30" hidden="1">
              <a:extLst>
                <a:ext uri="{63B3BB69-23CF-44E3-9099-C40C66FF867C}">
                  <a14:compatExt spid="_x0000_s53278"/>
                </a:ext>
                <a:ext uri="{FF2B5EF4-FFF2-40B4-BE49-F238E27FC236}">
                  <a16:creationId xmlns:a16="http://schemas.microsoft.com/office/drawing/2014/main" id="{00000000-0008-0000-0700-00001E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793750</xdr:colOff>
          <xdr:row>28</xdr:row>
          <xdr:rowOff>107950</xdr:rowOff>
        </xdr:from>
        <xdr:to>
          <xdr:col>1</xdr:col>
          <xdr:colOff>984250</xdr:colOff>
          <xdr:row>28</xdr:row>
          <xdr:rowOff>374650</xdr:rowOff>
        </xdr:to>
        <xdr:sp macro="" textlink="">
          <xdr:nvSpPr>
            <xdr:cNvPr id="53279" name="Check Box 31" hidden="1">
              <a:extLst>
                <a:ext uri="{63B3BB69-23CF-44E3-9099-C40C66FF867C}">
                  <a14:compatExt spid="_x0000_s53279"/>
                </a:ext>
                <a:ext uri="{FF2B5EF4-FFF2-40B4-BE49-F238E27FC236}">
                  <a16:creationId xmlns:a16="http://schemas.microsoft.com/office/drawing/2014/main" id="{00000000-0008-0000-0700-00001F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793750</xdr:colOff>
          <xdr:row>23</xdr:row>
          <xdr:rowOff>152400</xdr:rowOff>
        </xdr:from>
        <xdr:to>
          <xdr:col>1</xdr:col>
          <xdr:colOff>984250</xdr:colOff>
          <xdr:row>23</xdr:row>
          <xdr:rowOff>419100</xdr:rowOff>
        </xdr:to>
        <xdr:sp macro="" textlink="">
          <xdr:nvSpPr>
            <xdr:cNvPr id="53281" name="Check Box 33" hidden="1">
              <a:extLst>
                <a:ext uri="{63B3BB69-23CF-44E3-9099-C40C66FF867C}">
                  <a14:compatExt spid="_x0000_s53281"/>
                </a:ext>
                <a:ext uri="{FF2B5EF4-FFF2-40B4-BE49-F238E27FC236}">
                  <a16:creationId xmlns:a16="http://schemas.microsoft.com/office/drawing/2014/main" id="{00000000-0008-0000-0700-000021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793750</xdr:colOff>
          <xdr:row>35</xdr:row>
          <xdr:rowOff>76200</xdr:rowOff>
        </xdr:from>
        <xdr:to>
          <xdr:col>1</xdr:col>
          <xdr:colOff>984250</xdr:colOff>
          <xdr:row>35</xdr:row>
          <xdr:rowOff>336550</xdr:rowOff>
        </xdr:to>
        <xdr:sp macro="" textlink="">
          <xdr:nvSpPr>
            <xdr:cNvPr id="53282" name="Check Box 34" hidden="1">
              <a:extLst>
                <a:ext uri="{63B3BB69-23CF-44E3-9099-C40C66FF867C}">
                  <a14:compatExt spid="_x0000_s53282"/>
                </a:ext>
                <a:ext uri="{FF2B5EF4-FFF2-40B4-BE49-F238E27FC236}">
                  <a16:creationId xmlns:a16="http://schemas.microsoft.com/office/drawing/2014/main" id="{00000000-0008-0000-0700-000022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793750</xdr:colOff>
          <xdr:row>36</xdr:row>
          <xdr:rowOff>76200</xdr:rowOff>
        </xdr:from>
        <xdr:to>
          <xdr:col>1</xdr:col>
          <xdr:colOff>984250</xdr:colOff>
          <xdr:row>36</xdr:row>
          <xdr:rowOff>336550</xdr:rowOff>
        </xdr:to>
        <xdr:sp macro="" textlink="">
          <xdr:nvSpPr>
            <xdr:cNvPr id="53284" name="Check Box 36" hidden="1">
              <a:extLst>
                <a:ext uri="{63B3BB69-23CF-44E3-9099-C40C66FF867C}">
                  <a14:compatExt spid="_x0000_s53284"/>
                </a:ext>
                <a:ext uri="{FF2B5EF4-FFF2-40B4-BE49-F238E27FC236}">
                  <a16:creationId xmlns:a16="http://schemas.microsoft.com/office/drawing/2014/main" id="{00000000-0008-0000-0700-000024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793750</xdr:colOff>
          <xdr:row>38</xdr:row>
          <xdr:rowOff>107950</xdr:rowOff>
        </xdr:from>
        <xdr:to>
          <xdr:col>1</xdr:col>
          <xdr:colOff>984250</xdr:colOff>
          <xdr:row>38</xdr:row>
          <xdr:rowOff>355600</xdr:rowOff>
        </xdr:to>
        <xdr:sp macro="" textlink="">
          <xdr:nvSpPr>
            <xdr:cNvPr id="53285" name="Check Box 37" hidden="1">
              <a:extLst>
                <a:ext uri="{63B3BB69-23CF-44E3-9099-C40C66FF867C}">
                  <a14:compatExt spid="_x0000_s53285"/>
                </a:ext>
                <a:ext uri="{FF2B5EF4-FFF2-40B4-BE49-F238E27FC236}">
                  <a16:creationId xmlns:a16="http://schemas.microsoft.com/office/drawing/2014/main" id="{00000000-0008-0000-0700-000025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41</xdr:row>
          <xdr:rowOff>88900</xdr:rowOff>
        </xdr:from>
        <xdr:to>
          <xdr:col>1</xdr:col>
          <xdr:colOff>990600</xdr:colOff>
          <xdr:row>41</xdr:row>
          <xdr:rowOff>342900</xdr:rowOff>
        </xdr:to>
        <xdr:sp macro="" textlink="">
          <xdr:nvSpPr>
            <xdr:cNvPr id="53286" name="Check Box 38" hidden="1">
              <a:extLst>
                <a:ext uri="{63B3BB69-23CF-44E3-9099-C40C66FF867C}">
                  <a14:compatExt spid="_x0000_s53286"/>
                </a:ext>
                <a:ext uri="{FF2B5EF4-FFF2-40B4-BE49-F238E27FC236}">
                  <a16:creationId xmlns:a16="http://schemas.microsoft.com/office/drawing/2014/main" id="{00000000-0008-0000-0700-000026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40</xdr:row>
          <xdr:rowOff>76200</xdr:rowOff>
        </xdr:from>
        <xdr:to>
          <xdr:col>1</xdr:col>
          <xdr:colOff>990600</xdr:colOff>
          <xdr:row>40</xdr:row>
          <xdr:rowOff>336550</xdr:rowOff>
        </xdr:to>
        <xdr:sp macro="" textlink="">
          <xdr:nvSpPr>
            <xdr:cNvPr id="53291" name="Check Box 43" hidden="1">
              <a:extLst>
                <a:ext uri="{63B3BB69-23CF-44E3-9099-C40C66FF867C}">
                  <a14:compatExt spid="_x0000_s53291"/>
                </a:ext>
                <a:ext uri="{FF2B5EF4-FFF2-40B4-BE49-F238E27FC236}">
                  <a16:creationId xmlns:a16="http://schemas.microsoft.com/office/drawing/2014/main" id="{00000000-0008-0000-0700-00002B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793750</xdr:colOff>
          <xdr:row>37</xdr:row>
          <xdr:rowOff>88900</xdr:rowOff>
        </xdr:from>
        <xdr:to>
          <xdr:col>1</xdr:col>
          <xdr:colOff>984250</xdr:colOff>
          <xdr:row>37</xdr:row>
          <xdr:rowOff>342900</xdr:rowOff>
        </xdr:to>
        <xdr:sp macro="" textlink="">
          <xdr:nvSpPr>
            <xdr:cNvPr id="53293" name="Check Box 45" hidden="1">
              <a:extLst>
                <a:ext uri="{63B3BB69-23CF-44E3-9099-C40C66FF867C}">
                  <a14:compatExt spid="_x0000_s53293"/>
                </a:ext>
                <a:ext uri="{FF2B5EF4-FFF2-40B4-BE49-F238E27FC236}">
                  <a16:creationId xmlns:a16="http://schemas.microsoft.com/office/drawing/2014/main" id="{00000000-0008-0000-0700-00002D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57</xdr:row>
          <xdr:rowOff>107950</xdr:rowOff>
        </xdr:from>
        <xdr:to>
          <xdr:col>1</xdr:col>
          <xdr:colOff>990600</xdr:colOff>
          <xdr:row>57</xdr:row>
          <xdr:rowOff>342900</xdr:rowOff>
        </xdr:to>
        <xdr:sp macro="" textlink="">
          <xdr:nvSpPr>
            <xdr:cNvPr id="53294" name="Check Box 46" hidden="1">
              <a:extLst>
                <a:ext uri="{63B3BB69-23CF-44E3-9099-C40C66FF867C}">
                  <a14:compatExt spid="_x0000_s53294"/>
                </a:ext>
                <a:ext uri="{FF2B5EF4-FFF2-40B4-BE49-F238E27FC236}">
                  <a16:creationId xmlns:a16="http://schemas.microsoft.com/office/drawing/2014/main" id="{00000000-0008-0000-0700-00002E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59</xdr:row>
          <xdr:rowOff>88900</xdr:rowOff>
        </xdr:from>
        <xdr:to>
          <xdr:col>1</xdr:col>
          <xdr:colOff>990600</xdr:colOff>
          <xdr:row>59</xdr:row>
          <xdr:rowOff>342900</xdr:rowOff>
        </xdr:to>
        <xdr:sp macro="" textlink="">
          <xdr:nvSpPr>
            <xdr:cNvPr id="53295" name="Check Box 47" hidden="1">
              <a:extLst>
                <a:ext uri="{63B3BB69-23CF-44E3-9099-C40C66FF867C}">
                  <a14:compatExt spid="_x0000_s53295"/>
                </a:ext>
                <a:ext uri="{FF2B5EF4-FFF2-40B4-BE49-F238E27FC236}">
                  <a16:creationId xmlns:a16="http://schemas.microsoft.com/office/drawing/2014/main" id="{00000000-0008-0000-0700-00002F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60</xdr:row>
          <xdr:rowOff>127000</xdr:rowOff>
        </xdr:from>
        <xdr:to>
          <xdr:col>1</xdr:col>
          <xdr:colOff>990600</xdr:colOff>
          <xdr:row>60</xdr:row>
          <xdr:rowOff>381000</xdr:rowOff>
        </xdr:to>
        <xdr:sp macro="" textlink="">
          <xdr:nvSpPr>
            <xdr:cNvPr id="53296" name="Check Box 48" hidden="1">
              <a:extLst>
                <a:ext uri="{63B3BB69-23CF-44E3-9099-C40C66FF867C}">
                  <a14:compatExt spid="_x0000_s53296"/>
                </a:ext>
                <a:ext uri="{FF2B5EF4-FFF2-40B4-BE49-F238E27FC236}">
                  <a16:creationId xmlns:a16="http://schemas.microsoft.com/office/drawing/2014/main" id="{00000000-0008-0000-0700-000030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812800</xdr:colOff>
          <xdr:row>62</xdr:row>
          <xdr:rowOff>114300</xdr:rowOff>
        </xdr:from>
        <xdr:to>
          <xdr:col>1</xdr:col>
          <xdr:colOff>1003300</xdr:colOff>
          <xdr:row>62</xdr:row>
          <xdr:rowOff>374650</xdr:rowOff>
        </xdr:to>
        <xdr:sp macro="" textlink="">
          <xdr:nvSpPr>
            <xdr:cNvPr id="53297" name="Check Box 49" hidden="1">
              <a:extLst>
                <a:ext uri="{63B3BB69-23CF-44E3-9099-C40C66FF867C}">
                  <a14:compatExt spid="_x0000_s53297"/>
                </a:ext>
                <a:ext uri="{FF2B5EF4-FFF2-40B4-BE49-F238E27FC236}">
                  <a16:creationId xmlns:a16="http://schemas.microsoft.com/office/drawing/2014/main" id="{00000000-0008-0000-0700-000031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812800</xdr:colOff>
          <xdr:row>61</xdr:row>
          <xdr:rowOff>88900</xdr:rowOff>
        </xdr:from>
        <xdr:to>
          <xdr:col>1</xdr:col>
          <xdr:colOff>1003300</xdr:colOff>
          <xdr:row>61</xdr:row>
          <xdr:rowOff>342900</xdr:rowOff>
        </xdr:to>
        <xdr:sp macro="" textlink="">
          <xdr:nvSpPr>
            <xdr:cNvPr id="53298" name="Check Box 50" hidden="1">
              <a:extLst>
                <a:ext uri="{63B3BB69-23CF-44E3-9099-C40C66FF867C}">
                  <a14:compatExt spid="_x0000_s53298"/>
                </a:ext>
                <a:ext uri="{FF2B5EF4-FFF2-40B4-BE49-F238E27FC236}">
                  <a16:creationId xmlns:a16="http://schemas.microsoft.com/office/drawing/2014/main" id="{00000000-0008-0000-0700-000032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58</xdr:row>
          <xdr:rowOff>88900</xdr:rowOff>
        </xdr:from>
        <xdr:to>
          <xdr:col>1</xdr:col>
          <xdr:colOff>990600</xdr:colOff>
          <xdr:row>58</xdr:row>
          <xdr:rowOff>336550</xdr:rowOff>
        </xdr:to>
        <xdr:sp macro="" textlink="">
          <xdr:nvSpPr>
            <xdr:cNvPr id="53299" name="Check Box 51" hidden="1">
              <a:extLst>
                <a:ext uri="{63B3BB69-23CF-44E3-9099-C40C66FF867C}">
                  <a14:compatExt spid="_x0000_s53299"/>
                </a:ext>
                <a:ext uri="{FF2B5EF4-FFF2-40B4-BE49-F238E27FC236}">
                  <a16:creationId xmlns:a16="http://schemas.microsoft.com/office/drawing/2014/main" id="{00000000-0008-0000-0700-000033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793750</xdr:colOff>
          <xdr:row>19</xdr:row>
          <xdr:rowOff>88900</xdr:rowOff>
        </xdr:from>
        <xdr:to>
          <xdr:col>1</xdr:col>
          <xdr:colOff>984250</xdr:colOff>
          <xdr:row>19</xdr:row>
          <xdr:rowOff>355600</xdr:rowOff>
        </xdr:to>
        <xdr:sp macro="" textlink="">
          <xdr:nvSpPr>
            <xdr:cNvPr id="53301" name="Check Box 53" hidden="1">
              <a:extLst>
                <a:ext uri="{63B3BB69-23CF-44E3-9099-C40C66FF867C}">
                  <a14:compatExt spid="_x0000_s53301"/>
                </a:ext>
                <a:ext uri="{FF2B5EF4-FFF2-40B4-BE49-F238E27FC236}">
                  <a16:creationId xmlns:a16="http://schemas.microsoft.com/office/drawing/2014/main" id="{00000000-0008-0000-0700-000035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20</xdr:row>
          <xdr:rowOff>88900</xdr:rowOff>
        </xdr:from>
        <xdr:to>
          <xdr:col>1</xdr:col>
          <xdr:colOff>990600</xdr:colOff>
          <xdr:row>20</xdr:row>
          <xdr:rowOff>342900</xdr:rowOff>
        </xdr:to>
        <xdr:sp macro="" textlink="">
          <xdr:nvSpPr>
            <xdr:cNvPr id="53302" name="Check Box 54" hidden="1">
              <a:extLst>
                <a:ext uri="{63B3BB69-23CF-44E3-9099-C40C66FF867C}">
                  <a14:compatExt spid="_x0000_s53302"/>
                </a:ext>
                <a:ext uri="{FF2B5EF4-FFF2-40B4-BE49-F238E27FC236}">
                  <a16:creationId xmlns:a16="http://schemas.microsoft.com/office/drawing/2014/main" id="{00000000-0008-0000-0700-000036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793750</xdr:colOff>
          <xdr:row>21</xdr:row>
          <xdr:rowOff>107950</xdr:rowOff>
        </xdr:from>
        <xdr:to>
          <xdr:col>1</xdr:col>
          <xdr:colOff>984250</xdr:colOff>
          <xdr:row>21</xdr:row>
          <xdr:rowOff>355600</xdr:rowOff>
        </xdr:to>
        <xdr:sp macro="" textlink="">
          <xdr:nvSpPr>
            <xdr:cNvPr id="53303" name="Check Box 55" hidden="1">
              <a:extLst>
                <a:ext uri="{63B3BB69-23CF-44E3-9099-C40C66FF867C}">
                  <a14:compatExt spid="_x0000_s53303"/>
                </a:ext>
                <a:ext uri="{FF2B5EF4-FFF2-40B4-BE49-F238E27FC236}">
                  <a16:creationId xmlns:a16="http://schemas.microsoft.com/office/drawing/2014/main" id="{00000000-0008-0000-0700-000037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39</xdr:row>
          <xdr:rowOff>76200</xdr:rowOff>
        </xdr:from>
        <xdr:to>
          <xdr:col>1</xdr:col>
          <xdr:colOff>990600</xdr:colOff>
          <xdr:row>39</xdr:row>
          <xdr:rowOff>336550</xdr:rowOff>
        </xdr:to>
        <xdr:sp macro="" textlink="">
          <xdr:nvSpPr>
            <xdr:cNvPr id="53310" name="Check Box 62" hidden="1">
              <a:extLst>
                <a:ext uri="{63B3BB69-23CF-44E3-9099-C40C66FF867C}">
                  <a14:compatExt spid="_x0000_s53310"/>
                </a:ext>
                <a:ext uri="{FF2B5EF4-FFF2-40B4-BE49-F238E27FC236}">
                  <a16:creationId xmlns:a16="http://schemas.microsoft.com/office/drawing/2014/main" id="{00000000-0008-0000-0700-00003E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793750</xdr:colOff>
          <xdr:row>48</xdr:row>
          <xdr:rowOff>76200</xdr:rowOff>
        </xdr:from>
        <xdr:to>
          <xdr:col>1</xdr:col>
          <xdr:colOff>984250</xdr:colOff>
          <xdr:row>48</xdr:row>
          <xdr:rowOff>336550</xdr:rowOff>
        </xdr:to>
        <xdr:sp macro="" textlink="">
          <xdr:nvSpPr>
            <xdr:cNvPr id="53314" name="Check Box 66" hidden="1">
              <a:extLst>
                <a:ext uri="{63B3BB69-23CF-44E3-9099-C40C66FF867C}">
                  <a14:compatExt spid="_x0000_s53314"/>
                </a:ext>
                <a:ext uri="{FF2B5EF4-FFF2-40B4-BE49-F238E27FC236}">
                  <a16:creationId xmlns:a16="http://schemas.microsoft.com/office/drawing/2014/main" id="{00000000-0008-0000-0700-000042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793750</xdr:colOff>
          <xdr:row>49</xdr:row>
          <xdr:rowOff>76200</xdr:rowOff>
        </xdr:from>
        <xdr:to>
          <xdr:col>1</xdr:col>
          <xdr:colOff>984250</xdr:colOff>
          <xdr:row>50</xdr:row>
          <xdr:rowOff>0</xdr:rowOff>
        </xdr:to>
        <xdr:sp macro="" textlink="">
          <xdr:nvSpPr>
            <xdr:cNvPr id="53315" name="Check Box 67" hidden="1">
              <a:extLst>
                <a:ext uri="{63B3BB69-23CF-44E3-9099-C40C66FF867C}">
                  <a14:compatExt spid="_x0000_s53315"/>
                </a:ext>
                <a:ext uri="{FF2B5EF4-FFF2-40B4-BE49-F238E27FC236}">
                  <a16:creationId xmlns:a16="http://schemas.microsoft.com/office/drawing/2014/main" id="{00000000-0008-0000-0700-000043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793750</xdr:colOff>
          <xdr:row>52</xdr:row>
          <xdr:rowOff>88900</xdr:rowOff>
        </xdr:from>
        <xdr:to>
          <xdr:col>1</xdr:col>
          <xdr:colOff>984250</xdr:colOff>
          <xdr:row>52</xdr:row>
          <xdr:rowOff>342900</xdr:rowOff>
        </xdr:to>
        <xdr:sp macro="" textlink="">
          <xdr:nvSpPr>
            <xdr:cNvPr id="53316" name="Check Box 68" hidden="1">
              <a:extLst>
                <a:ext uri="{63B3BB69-23CF-44E3-9099-C40C66FF867C}">
                  <a14:compatExt spid="_x0000_s53316"/>
                </a:ext>
                <a:ext uri="{FF2B5EF4-FFF2-40B4-BE49-F238E27FC236}">
                  <a16:creationId xmlns:a16="http://schemas.microsoft.com/office/drawing/2014/main" id="{00000000-0008-0000-0700-000044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51</xdr:row>
          <xdr:rowOff>50800</xdr:rowOff>
        </xdr:from>
        <xdr:to>
          <xdr:col>1</xdr:col>
          <xdr:colOff>990600</xdr:colOff>
          <xdr:row>51</xdr:row>
          <xdr:rowOff>304800</xdr:rowOff>
        </xdr:to>
        <xdr:sp macro="" textlink="">
          <xdr:nvSpPr>
            <xdr:cNvPr id="53317" name="Check Box 69" hidden="1">
              <a:extLst>
                <a:ext uri="{63B3BB69-23CF-44E3-9099-C40C66FF867C}">
                  <a14:compatExt spid="_x0000_s53317"/>
                </a:ext>
                <a:ext uri="{FF2B5EF4-FFF2-40B4-BE49-F238E27FC236}">
                  <a16:creationId xmlns:a16="http://schemas.microsoft.com/office/drawing/2014/main" id="{00000000-0008-0000-0700-000045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50</xdr:row>
          <xdr:rowOff>76200</xdr:rowOff>
        </xdr:from>
        <xdr:to>
          <xdr:col>1</xdr:col>
          <xdr:colOff>990600</xdr:colOff>
          <xdr:row>51</xdr:row>
          <xdr:rowOff>0</xdr:rowOff>
        </xdr:to>
        <xdr:sp macro="" textlink="">
          <xdr:nvSpPr>
            <xdr:cNvPr id="53318" name="Check Box 70" hidden="1">
              <a:extLst>
                <a:ext uri="{63B3BB69-23CF-44E3-9099-C40C66FF867C}">
                  <a14:compatExt spid="_x0000_s53318"/>
                </a:ext>
                <a:ext uri="{FF2B5EF4-FFF2-40B4-BE49-F238E27FC236}">
                  <a16:creationId xmlns:a16="http://schemas.microsoft.com/office/drawing/2014/main" id="{00000000-0008-0000-0700-000046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457200</xdr:colOff>
          <xdr:row>15</xdr:row>
          <xdr:rowOff>31750</xdr:rowOff>
        </xdr:from>
        <xdr:to>
          <xdr:col>1</xdr:col>
          <xdr:colOff>647700</xdr:colOff>
          <xdr:row>15</xdr:row>
          <xdr:rowOff>298450</xdr:rowOff>
        </xdr:to>
        <xdr:sp macro="" textlink="">
          <xdr:nvSpPr>
            <xdr:cNvPr id="67602" name="Check Box 18" hidden="1">
              <a:extLst>
                <a:ext uri="{63B3BB69-23CF-44E3-9099-C40C66FF867C}">
                  <a14:compatExt spid="_x0000_s67602"/>
                </a:ext>
                <a:ext uri="{FF2B5EF4-FFF2-40B4-BE49-F238E27FC236}">
                  <a16:creationId xmlns:a16="http://schemas.microsoft.com/office/drawing/2014/main" id="{00000000-0008-0000-0800-000012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16</xdr:row>
          <xdr:rowOff>31750</xdr:rowOff>
        </xdr:from>
        <xdr:to>
          <xdr:col>1</xdr:col>
          <xdr:colOff>647700</xdr:colOff>
          <xdr:row>16</xdr:row>
          <xdr:rowOff>298450</xdr:rowOff>
        </xdr:to>
        <xdr:sp macro="" textlink="">
          <xdr:nvSpPr>
            <xdr:cNvPr id="67603" name="Check Box 19" hidden="1">
              <a:extLst>
                <a:ext uri="{63B3BB69-23CF-44E3-9099-C40C66FF867C}">
                  <a14:compatExt spid="_x0000_s67603"/>
                </a:ext>
                <a:ext uri="{FF2B5EF4-FFF2-40B4-BE49-F238E27FC236}">
                  <a16:creationId xmlns:a16="http://schemas.microsoft.com/office/drawing/2014/main" id="{00000000-0008-0000-0800-000013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14</xdr:row>
          <xdr:rowOff>50800</xdr:rowOff>
        </xdr:from>
        <xdr:to>
          <xdr:col>1</xdr:col>
          <xdr:colOff>647700</xdr:colOff>
          <xdr:row>14</xdr:row>
          <xdr:rowOff>298450</xdr:rowOff>
        </xdr:to>
        <xdr:sp macro="" textlink="">
          <xdr:nvSpPr>
            <xdr:cNvPr id="67604" name="Check Box 20" hidden="1">
              <a:extLst>
                <a:ext uri="{63B3BB69-23CF-44E3-9099-C40C66FF867C}">
                  <a14:compatExt spid="_x0000_s67604"/>
                </a:ext>
                <a:ext uri="{FF2B5EF4-FFF2-40B4-BE49-F238E27FC236}">
                  <a16:creationId xmlns:a16="http://schemas.microsoft.com/office/drawing/2014/main" id="{00000000-0008-0000-0800-000014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5</xdr:row>
          <xdr:rowOff>69850</xdr:rowOff>
        </xdr:from>
        <xdr:to>
          <xdr:col>1</xdr:col>
          <xdr:colOff>647700</xdr:colOff>
          <xdr:row>5</xdr:row>
          <xdr:rowOff>317500</xdr:rowOff>
        </xdr:to>
        <xdr:sp macro="" textlink="">
          <xdr:nvSpPr>
            <xdr:cNvPr id="67605" name="Check Box 21" hidden="1">
              <a:extLst>
                <a:ext uri="{63B3BB69-23CF-44E3-9099-C40C66FF867C}">
                  <a14:compatExt spid="_x0000_s67605"/>
                </a:ext>
                <a:ext uri="{FF2B5EF4-FFF2-40B4-BE49-F238E27FC236}">
                  <a16:creationId xmlns:a16="http://schemas.microsoft.com/office/drawing/2014/main" id="{00000000-0008-0000-0800-000015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6</xdr:row>
          <xdr:rowOff>50800</xdr:rowOff>
        </xdr:from>
        <xdr:to>
          <xdr:col>1</xdr:col>
          <xdr:colOff>647700</xdr:colOff>
          <xdr:row>6</xdr:row>
          <xdr:rowOff>298450</xdr:rowOff>
        </xdr:to>
        <xdr:sp macro="" textlink="">
          <xdr:nvSpPr>
            <xdr:cNvPr id="67606" name="Check Box 22" hidden="1">
              <a:extLst>
                <a:ext uri="{63B3BB69-23CF-44E3-9099-C40C66FF867C}">
                  <a14:compatExt spid="_x0000_s67606"/>
                </a:ext>
                <a:ext uri="{FF2B5EF4-FFF2-40B4-BE49-F238E27FC236}">
                  <a16:creationId xmlns:a16="http://schemas.microsoft.com/office/drawing/2014/main" id="{00000000-0008-0000-0800-000016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4</xdr:row>
          <xdr:rowOff>69850</xdr:rowOff>
        </xdr:from>
        <xdr:to>
          <xdr:col>1</xdr:col>
          <xdr:colOff>679450</xdr:colOff>
          <xdr:row>4</xdr:row>
          <xdr:rowOff>336550</xdr:rowOff>
        </xdr:to>
        <xdr:sp macro="" textlink="">
          <xdr:nvSpPr>
            <xdr:cNvPr id="67607" name="Check Box 23" hidden="1">
              <a:extLst>
                <a:ext uri="{63B3BB69-23CF-44E3-9099-C40C66FF867C}">
                  <a14:compatExt spid="_x0000_s67607"/>
                </a:ext>
                <a:ext uri="{FF2B5EF4-FFF2-40B4-BE49-F238E27FC236}">
                  <a16:creationId xmlns:a16="http://schemas.microsoft.com/office/drawing/2014/main" id="{00000000-0008-0000-0800-000017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10</xdr:row>
          <xdr:rowOff>50800</xdr:rowOff>
        </xdr:from>
        <xdr:to>
          <xdr:col>1</xdr:col>
          <xdr:colOff>647700</xdr:colOff>
          <xdr:row>10</xdr:row>
          <xdr:rowOff>304800</xdr:rowOff>
        </xdr:to>
        <xdr:sp macro="" textlink="">
          <xdr:nvSpPr>
            <xdr:cNvPr id="67608" name="Check Box 24" hidden="1">
              <a:extLst>
                <a:ext uri="{63B3BB69-23CF-44E3-9099-C40C66FF867C}">
                  <a14:compatExt spid="_x0000_s67608"/>
                </a:ext>
                <a:ext uri="{FF2B5EF4-FFF2-40B4-BE49-F238E27FC236}">
                  <a16:creationId xmlns:a16="http://schemas.microsoft.com/office/drawing/2014/main" id="{00000000-0008-0000-0800-000018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11</xdr:row>
          <xdr:rowOff>50800</xdr:rowOff>
        </xdr:from>
        <xdr:to>
          <xdr:col>1</xdr:col>
          <xdr:colOff>647700</xdr:colOff>
          <xdr:row>11</xdr:row>
          <xdr:rowOff>298450</xdr:rowOff>
        </xdr:to>
        <xdr:sp macro="" textlink="">
          <xdr:nvSpPr>
            <xdr:cNvPr id="67610" name="Check Box 26" hidden="1">
              <a:extLst>
                <a:ext uri="{63B3BB69-23CF-44E3-9099-C40C66FF867C}">
                  <a14:compatExt spid="_x0000_s67610"/>
                </a:ext>
                <a:ext uri="{FF2B5EF4-FFF2-40B4-BE49-F238E27FC236}">
                  <a16:creationId xmlns:a16="http://schemas.microsoft.com/office/drawing/2014/main" id="{00000000-0008-0000-0800-00001A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9</xdr:row>
          <xdr:rowOff>69850</xdr:rowOff>
        </xdr:from>
        <xdr:to>
          <xdr:col>1</xdr:col>
          <xdr:colOff>647700</xdr:colOff>
          <xdr:row>9</xdr:row>
          <xdr:rowOff>336550</xdr:rowOff>
        </xdr:to>
        <xdr:sp macro="" textlink="">
          <xdr:nvSpPr>
            <xdr:cNvPr id="67619" name="Check Box 35" hidden="1">
              <a:extLst>
                <a:ext uri="{63B3BB69-23CF-44E3-9099-C40C66FF867C}">
                  <a14:compatExt spid="_x0000_s67619"/>
                </a:ext>
                <a:ext uri="{FF2B5EF4-FFF2-40B4-BE49-F238E27FC236}">
                  <a16:creationId xmlns:a16="http://schemas.microsoft.com/office/drawing/2014/main" id="{00000000-0008-0000-0800-000023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7</xdr:row>
          <xdr:rowOff>69850</xdr:rowOff>
        </xdr:from>
        <xdr:to>
          <xdr:col>1</xdr:col>
          <xdr:colOff>647700</xdr:colOff>
          <xdr:row>7</xdr:row>
          <xdr:rowOff>317500</xdr:rowOff>
        </xdr:to>
        <xdr:sp macro="" textlink="">
          <xdr:nvSpPr>
            <xdr:cNvPr id="67624" name="Check Box 40" hidden="1">
              <a:extLst>
                <a:ext uri="{63B3BB69-23CF-44E3-9099-C40C66FF867C}">
                  <a14:compatExt spid="_x0000_s67624"/>
                </a:ext>
                <a:ext uri="{FF2B5EF4-FFF2-40B4-BE49-F238E27FC236}">
                  <a16:creationId xmlns:a16="http://schemas.microsoft.com/office/drawing/2014/main" id="{00000000-0008-0000-0800-000028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723900</xdr:colOff>
          <xdr:row>9</xdr:row>
          <xdr:rowOff>222250</xdr:rowOff>
        </xdr:from>
        <xdr:to>
          <xdr:col>2</xdr:col>
          <xdr:colOff>914400</xdr:colOff>
          <xdr:row>10</xdr:row>
          <xdr:rowOff>31750</xdr:rowOff>
        </xdr:to>
        <xdr:sp macro="" textlink="">
          <xdr:nvSpPr>
            <xdr:cNvPr id="118785" name="Check Box 1" hidden="1">
              <a:extLst>
                <a:ext uri="{63B3BB69-23CF-44E3-9099-C40C66FF867C}">
                  <a14:compatExt spid="_x0000_s118785"/>
                </a:ext>
                <a:ext uri="{FF2B5EF4-FFF2-40B4-BE49-F238E27FC236}">
                  <a16:creationId xmlns:a16="http://schemas.microsoft.com/office/drawing/2014/main" id="{00000000-0008-0000-0A00-000001D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723900</xdr:colOff>
          <xdr:row>10</xdr:row>
          <xdr:rowOff>76200</xdr:rowOff>
        </xdr:from>
        <xdr:to>
          <xdr:col>2</xdr:col>
          <xdr:colOff>914400</xdr:colOff>
          <xdr:row>11</xdr:row>
          <xdr:rowOff>31750</xdr:rowOff>
        </xdr:to>
        <xdr:sp macro="" textlink="">
          <xdr:nvSpPr>
            <xdr:cNvPr id="118786" name="Check Box 2" hidden="1">
              <a:extLst>
                <a:ext uri="{63B3BB69-23CF-44E3-9099-C40C66FF867C}">
                  <a14:compatExt spid="_x0000_s118786"/>
                </a:ext>
                <a:ext uri="{FF2B5EF4-FFF2-40B4-BE49-F238E27FC236}">
                  <a16:creationId xmlns:a16="http://schemas.microsoft.com/office/drawing/2014/main" id="{00000000-0008-0000-0A00-000002D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1257300</xdr:colOff>
          <xdr:row>20</xdr:row>
          <xdr:rowOff>76200</xdr:rowOff>
        </xdr:from>
        <xdr:to>
          <xdr:col>2</xdr:col>
          <xdr:colOff>1447800</xdr:colOff>
          <xdr:row>21</xdr:row>
          <xdr:rowOff>38100</xdr:rowOff>
        </xdr:to>
        <xdr:sp macro="" textlink="">
          <xdr:nvSpPr>
            <xdr:cNvPr id="52235" name="Check Box 11" hidden="1">
              <a:extLst>
                <a:ext uri="{63B3BB69-23CF-44E3-9099-C40C66FF867C}">
                  <a14:compatExt spid="_x0000_s52235"/>
                </a:ext>
                <a:ext uri="{FF2B5EF4-FFF2-40B4-BE49-F238E27FC236}">
                  <a16:creationId xmlns:a16="http://schemas.microsoft.com/office/drawing/2014/main" id="{00000000-0008-0000-0C00-00000B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1257300</xdr:colOff>
          <xdr:row>21</xdr:row>
          <xdr:rowOff>76200</xdr:rowOff>
        </xdr:from>
        <xdr:to>
          <xdr:col>2</xdr:col>
          <xdr:colOff>1447800</xdr:colOff>
          <xdr:row>22</xdr:row>
          <xdr:rowOff>38100</xdr:rowOff>
        </xdr:to>
        <xdr:sp macro="" textlink="">
          <xdr:nvSpPr>
            <xdr:cNvPr id="52236" name="Check Box 12" hidden="1">
              <a:extLst>
                <a:ext uri="{63B3BB69-23CF-44E3-9099-C40C66FF867C}">
                  <a14:compatExt spid="_x0000_s52236"/>
                </a:ext>
                <a:ext uri="{FF2B5EF4-FFF2-40B4-BE49-F238E27FC236}">
                  <a16:creationId xmlns:a16="http://schemas.microsoft.com/office/drawing/2014/main" id="{00000000-0008-0000-0C00-00000C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914400</xdr:colOff>
          <xdr:row>16</xdr:row>
          <xdr:rowOff>69850</xdr:rowOff>
        </xdr:from>
        <xdr:to>
          <xdr:col>5</xdr:col>
          <xdr:colOff>1104900</xdr:colOff>
          <xdr:row>17</xdr:row>
          <xdr:rowOff>31750</xdr:rowOff>
        </xdr:to>
        <xdr:sp macro="" textlink="">
          <xdr:nvSpPr>
            <xdr:cNvPr id="52245" name="Check Box 21" hidden="1">
              <a:extLst>
                <a:ext uri="{63B3BB69-23CF-44E3-9099-C40C66FF867C}">
                  <a14:compatExt spid="_x0000_s52245"/>
                </a:ext>
                <a:ext uri="{FF2B5EF4-FFF2-40B4-BE49-F238E27FC236}">
                  <a16:creationId xmlns:a16="http://schemas.microsoft.com/office/drawing/2014/main" id="{00000000-0008-0000-0C00-000015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1257300</xdr:colOff>
          <xdr:row>29</xdr:row>
          <xdr:rowOff>76200</xdr:rowOff>
        </xdr:from>
        <xdr:to>
          <xdr:col>2</xdr:col>
          <xdr:colOff>1447800</xdr:colOff>
          <xdr:row>30</xdr:row>
          <xdr:rowOff>38100</xdr:rowOff>
        </xdr:to>
        <xdr:sp macro="" textlink="">
          <xdr:nvSpPr>
            <xdr:cNvPr id="52246" name="Check Box 22" hidden="1">
              <a:extLst>
                <a:ext uri="{63B3BB69-23CF-44E3-9099-C40C66FF867C}">
                  <a14:compatExt spid="_x0000_s52246"/>
                </a:ext>
                <a:ext uri="{FF2B5EF4-FFF2-40B4-BE49-F238E27FC236}">
                  <a16:creationId xmlns:a16="http://schemas.microsoft.com/office/drawing/2014/main" id="{00000000-0008-0000-0C00-000016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1257300</xdr:colOff>
          <xdr:row>30</xdr:row>
          <xdr:rowOff>76200</xdr:rowOff>
        </xdr:from>
        <xdr:to>
          <xdr:col>2</xdr:col>
          <xdr:colOff>1447800</xdr:colOff>
          <xdr:row>31</xdr:row>
          <xdr:rowOff>38100</xdr:rowOff>
        </xdr:to>
        <xdr:sp macro="" textlink="">
          <xdr:nvSpPr>
            <xdr:cNvPr id="52247" name="Check Box 23" hidden="1">
              <a:extLst>
                <a:ext uri="{63B3BB69-23CF-44E3-9099-C40C66FF867C}">
                  <a14:compatExt spid="_x0000_s52247"/>
                </a:ext>
                <a:ext uri="{FF2B5EF4-FFF2-40B4-BE49-F238E27FC236}">
                  <a16:creationId xmlns:a16="http://schemas.microsoft.com/office/drawing/2014/main" id="{00000000-0008-0000-0C00-000017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1250950</xdr:colOff>
          <xdr:row>35</xdr:row>
          <xdr:rowOff>76200</xdr:rowOff>
        </xdr:from>
        <xdr:to>
          <xdr:col>2</xdr:col>
          <xdr:colOff>1441450</xdr:colOff>
          <xdr:row>36</xdr:row>
          <xdr:rowOff>38100</xdr:rowOff>
        </xdr:to>
        <xdr:sp macro="" textlink="">
          <xdr:nvSpPr>
            <xdr:cNvPr id="52249" name="Check Box 25" hidden="1">
              <a:extLst>
                <a:ext uri="{63B3BB69-23CF-44E3-9099-C40C66FF867C}">
                  <a14:compatExt spid="_x0000_s52249"/>
                </a:ext>
                <a:ext uri="{FF2B5EF4-FFF2-40B4-BE49-F238E27FC236}">
                  <a16:creationId xmlns:a16="http://schemas.microsoft.com/office/drawing/2014/main" id="{00000000-0008-0000-0C00-000019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1250950</xdr:colOff>
          <xdr:row>36</xdr:row>
          <xdr:rowOff>76200</xdr:rowOff>
        </xdr:from>
        <xdr:to>
          <xdr:col>2</xdr:col>
          <xdr:colOff>1441450</xdr:colOff>
          <xdr:row>37</xdr:row>
          <xdr:rowOff>38100</xdr:rowOff>
        </xdr:to>
        <xdr:sp macro="" textlink="">
          <xdr:nvSpPr>
            <xdr:cNvPr id="52250" name="Check Box 26" hidden="1">
              <a:extLst>
                <a:ext uri="{63B3BB69-23CF-44E3-9099-C40C66FF867C}">
                  <a14:compatExt spid="_x0000_s52250"/>
                </a:ext>
                <a:ext uri="{FF2B5EF4-FFF2-40B4-BE49-F238E27FC236}">
                  <a16:creationId xmlns:a16="http://schemas.microsoft.com/office/drawing/2014/main" id="{00000000-0008-0000-0C00-00001A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1257300</xdr:colOff>
          <xdr:row>44</xdr:row>
          <xdr:rowOff>76200</xdr:rowOff>
        </xdr:from>
        <xdr:to>
          <xdr:col>2</xdr:col>
          <xdr:colOff>1447800</xdr:colOff>
          <xdr:row>45</xdr:row>
          <xdr:rowOff>38100</xdr:rowOff>
        </xdr:to>
        <xdr:sp macro="" textlink="">
          <xdr:nvSpPr>
            <xdr:cNvPr id="52251" name="Check Box 27" hidden="1">
              <a:extLst>
                <a:ext uri="{63B3BB69-23CF-44E3-9099-C40C66FF867C}">
                  <a14:compatExt spid="_x0000_s52251"/>
                </a:ext>
                <a:ext uri="{FF2B5EF4-FFF2-40B4-BE49-F238E27FC236}">
                  <a16:creationId xmlns:a16="http://schemas.microsoft.com/office/drawing/2014/main" id="{00000000-0008-0000-0C00-00001B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1257300</xdr:colOff>
          <xdr:row>45</xdr:row>
          <xdr:rowOff>76200</xdr:rowOff>
        </xdr:from>
        <xdr:to>
          <xdr:col>2</xdr:col>
          <xdr:colOff>1447800</xdr:colOff>
          <xdr:row>46</xdr:row>
          <xdr:rowOff>38100</xdr:rowOff>
        </xdr:to>
        <xdr:sp macro="" textlink="">
          <xdr:nvSpPr>
            <xdr:cNvPr id="52252" name="Check Box 28" hidden="1">
              <a:extLst>
                <a:ext uri="{63B3BB69-23CF-44E3-9099-C40C66FF867C}">
                  <a14:compatExt spid="_x0000_s52252"/>
                </a:ext>
                <a:ext uri="{FF2B5EF4-FFF2-40B4-BE49-F238E27FC236}">
                  <a16:creationId xmlns:a16="http://schemas.microsoft.com/office/drawing/2014/main" id="{00000000-0008-0000-0C00-00001C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1250950</xdr:colOff>
          <xdr:row>52</xdr:row>
          <xdr:rowOff>88900</xdr:rowOff>
        </xdr:from>
        <xdr:to>
          <xdr:col>2</xdr:col>
          <xdr:colOff>1441450</xdr:colOff>
          <xdr:row>53</xdr:row>
          <xdr:rowOff>50800</xdr:rowOff>
        </xdr:to>
        <xdr:sp macro="" textlink="">
          <xdr:nvSpPr>
            <xdr:cNvPr id="52253" name="Check Box 29" hidden="1">
              <a:extLst>
                <a:ext uri="{63B3BB69-23CF-44E3-9099-C40C66FF867C}">
                  <a14:compatExt spid="_x0000_s52253"/>
                </a:ext>
                <a:ext uri="{FF2B5EF4-FFF2-40B4-BE49-F238E27FC236}">
                  <a16:creationId xmlns:a16="http://schemas.microsoft.com/office/drawing/2014/main" id="{00000000-0008-0000-0C00-00001D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1250950</xdr:colOff>
          <xdr:row>53</xdr:row>
          <xdr:rowOff>88900</xdr:rowOff>
        </xdr:from>
        <xdr:to>
          <xdr:col>2</xdr:col>
          <xdr:colOff>1441450</xdr:colOff>
          <xdr:row>54</xdr:row>
          <xdr:rowOff>50800</xdr:rowOff>
        </xdr:to>
        <xdr:sp macro="" textlink="">
          <xdr:nvSpPr>
            <xdr:cNvPr id="52254" name="Check Box 30" hidden="1">
              <a:extLst>
                <a:ext uri="{63B3BB69-23CF-44E3-9099-C40C66FF867C}">
                  <a14:compatExt spid="_x0000_s52254"/>
                </a:ext>
                <a:ext uri="{FF2B5EF4-FFF2-40B4-BE49-F238E27FC236}">
                  <a16:creationId xmlns:a16="http://schemas.microsoft.com/office/drawing/2014/main" id="{00000000-0008-0000-0C00-00001E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1250950</xdr:colOff>
          <xdr:row>66</xdr:row>
          <xdr:rowOff>50800</xdr:rowOff>
        </xdr:from>
        <xdr:to>
          <xdr:col>2</xdr:col>
          <xdr:colOff>1441450</xdr:colOff>
          <xdr:row>67</xdr:row>
          <xdr:rowOff>12700</xdr:rowOff>
        </xdr:to>
        <xdr:sp macro="" textlink="">
          <xdr:nvSpPr>
            <xdr:cNvPr id="52255" name="Check Box 31" hidden="1">
              <a:extLst>
                <a:ext uri="{63B3BB69-23CF-44E3-9099-C40C66FF867C}">
                  <a14:compatExt spid="_x0000_s52255"/>
                </a:ext>
                <a:ext uri="{FF2B5EF4-FFF2-40B4-BE49-F238E27FC236}">
                  <a16:creationId xmlns:a16="http://schemas.microsoft.com/office/drawing/2014/main" id="{00000000-0008-0000-0C00-00001F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1250950</xdr:colOff>
          <xdr:row>67</xdr:row>
          <xdr:rowOff>50800</xdr:rowOff>
        </xdr:from>
        <xdr:to>
          <xdr:col>2</xdr:col>
          <xdr:colOff>1441450</xdr:colOff>
          <xdr:row>68</xdr:row>
          <xdr:rowOff>12700</xdr:rowOff>
        </xdr:to>
        <xdr:sp macro="" textlink="">
          <xdr:nvSpPr>
            <xdr:cNvPr id="52256" name="Check Box 32" hidden="1">
              <a:extLst>
                <a:ext uri="{63B3BB69-23CF-44E3-9099-C40C66FF867C}">
                  <a14:compatExt spid="_x0000_s52256"/>
                </a:ext>
                <a:ext uri="{FF2B5EF4-FFF2-40B4-BE49-F238E27FC236}">
                  <a16:creationId xmlns:a16="http://schemas.microsoft.com/office/drawing/2014/main" id="{00000000-0008-0000-0C00-000020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584200</xdr:colOff>
          <xdr:row>25</xdr:row>
          <xdr:rowOff>69850</xdr:rowOff>
        </xdr:from>
        <xdr:to>
          <xdr:col>2</xdr:col>
          <xdr:colOff>774700</xdr:colOff>
          <xdr:row>26</xdr:row>
          <xdr:rowOff>25400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E00-000001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584200</xdr:colOff>
          <xdr:row>26</xdr:row>
          <xdr:rowOff>82550</xdr:rowOff>
        </xdr:from>
        <xdr:to>
          <xdr:col>2</xdr:col>
          <xdr:colOff>774700</xdr:colOff>
          <xdr:row>27</xdr:row>
          <xdr:rowOff>6350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E00-000002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584200</xdr:colOff>
          <xdr:row>27</xdr:row>
          <xdr:rowOff>50800</xdr:rowOff>
        </xdr:from>
        <xdr:to>
          <xdr:col>2</xdr:col>
          <xdr:colOff>774700</xdr:colOff>
          <xdr:row>27</xdr:row>
          <xdr:rowOff>292100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0E00-000003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584200</xdr:colOff>
          <xdr:row>31</xdr:row>
          <xdr:rowOff>31750</xdr:rowOff>
        </xdr:from>
        <xdr:to>
          <xdr:col>2</xdr:col>
          <xdr:colOff>787400</xdr:colOff>
          <xdr:row>31</xdr:row>
          <xdr:rowOff>292100</xdr:rowOff>
        </xdr:to>
        <xdr:sp macro="" textlink="">
          <xdr:nvSpPr>
            <xdr:cNvPr id="32781" name="Check Box 13" hidden="1">
              <a:extLst>
                <a:ext uri="{63B3BB69-23CF-44E3-9099-C40C66FF867C}">
                  <a14:compatExt spid="_x0000_s32781"/>
                </a:ext>
                <a:ext uri="{FF2B5EF4-FFF2-40B4-BE49-F238E27FC236}">
                  <a16:creationId xmlns:a16="http://schemas.microsoft.com/office/drawing/2014/main" id="{00000000-0008-0000-0E00-00000D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596900</xdr:colOff>
          <xdr:row>32</xdr:row>
          <xdr:rowOff>76200</xdr:rowOff>
        </xdr:from>
        <xdr:to>
          <xdr:col>2</xdr:col>
          <xdr:colOff>787400</xdr:colOff>
          <xdr:row>33</xdr:row>
          <xdr:rowOff>0</xdr:rowOff>
        </xdr:to>
        <xdr:sp macro="" textlink="">
          <xdr:nvSpPr>
            <xdr:cNvPr id="32782" name="Check Box 14" hidden="1">
              <a:extLst>
                <a:ext uri="{63B3BB69-23CF-44E3-9099-C40C66FF867C}">
                  <a14:compatExt spid="_x0000_s32782"/>
                </a:ext>
                <a:ext uri="{FF2B5EF4-FFF2-40B4-BE49-F238E27FC236}">
                  <a16:creationId xmlns:a16="http://schemas.microsoft.com/office/drawing/2014/main" id="{00000000-0008-0000-0E00-00000E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635000</xdr:colOff>
          <xdr:row>36</xdr:row>
          <xdr:rowOff>44450</xdr:rowOff>
        </xdr:from>
        <xdr:to>
          <xdr:col>2</xdr:col>
          <xdr:colOff>831850</xdr:colOff>
          <xdr:row>36</xdr:row>
          <xdr:rowOff>330200</xdr:rowOff>
        </xdr:to>
        <xdr:sp macro="" textlink="">
          <xdr:nvSpPr>
            <xdr:cNvPr id="32784" name="Check Box 16" hidden="1">
              <a:extLst>
                <a:ext uri="{63B3BB69-23CF-44E3-9099-C40C66FF867C}">
                  <a14:compatExt spid="_x0000_s32784"/>
                </a:ext>
                <a:ext uri="{FF2B5EF4-FFF2-40B4-BE49-F238E27FC236}">
                  <a16:creationId xmlns:a16="http://schemas.microsoft.com/office/drawing/2014/main" id="{00000000-0008-0000-0E00-000010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584200</xdr:colOff>
          <xdr:row>19</xdr:row>
          <xdr:rowOff>152400</xdr:rowOff>
        </xdr:from>
        <xdr:to>
          <xdr:col>2</xdr:col>
          <xdr:colOff>768350</xdr:colOff>
          <xdr:row>19</xdr:row>
          <xdr:rowOff>444500</xdr:rowOff>
        </xdr:to>
        <xdr:sp macro="" textlink="">
          <xdr:nvSpPr>
            <xdr:cNvPr id="32791" name="Check Box 23" hidden="1">
              <a:extLst>
                <a:ext uri="{63B3BB69-23CF-44E3-9099-C40C66FF867C}">
                  <a14:compatExt spid="_x0000_s32791"/>
                </a:ext>
                <a:ext uri="{FF2B5EF4-FFF2-40B4-BE49-F238E27FC236}">
                  <a16:creationId xmlns:a16="http://schemas.microsoft.com/office/drawing/2014/main" id="{00000000-0008-0000-0E00-000017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584200</xdr:colOff>
          <xdr:row>17</xdr:row>
          <xdr:rowOff>222250</xdr:rowOff>
        </xdr:from>
        <xdr:to>
          <xdr:col>2</xdr:col>
          <xdr:colOff>774700</xdr:colOff>
          <xdr:row>17</xdr:row>
          <xdr:rowOff>488950</xdr:rowOff>
        </xdr:to>
        <xdr:sp macro="" textlink="">
          <xdr:nvSpPr>
            <xdr:cNvPr id="32801" name="Check Box 33" hidden="1">
              <a:extLst>
                <a:ext uri="{63B3BB69-23CF-44E3-9099-C40C66FF867C}">
                  <a14:compatExt spid="_x0000_s32801"/>
                </a:ext>
                <a:ext uri="{FF2B5EF4-FFF2-40B4-BE49-F238E27FC236}">
                  <a16:creationId xmlns:a16="http://schemas.microsoft.com/office/drawing/2014/main" id="{00000000-0008-0000-0E00-000021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635000</xdr:colOff>
          <xdr:row>38</xdr:row>
          <xdr:rowOff>0</xdr:rowOff>
        </xdr:from>
        <xdr:to>
          <xdr:col>2</xdr:col>
          <xdr:colOff>825500</xdr:colOff>
          <xdr:row>38</xdr:row>
          <xdr:rowOff>285750</xdr:rowOff>
        </xdr:to>
        <xdr:sp macro="" textlink="">
          <xdr:nvSpPr>
            <xdr:cNvPr id="32804" name="Check Box 36" hidden="1">
              <a:extLst>
                <a:ext uri="{63B3BB69-23CF-44E3-9099-C40C66FF867C}">
                  <a14:compatExt spid="_x0000_s32804"/>
                </a:ext>
                <a:ext uri="{FF2B5EF4-FFF2-40B4-BE49-F238E27FC236}">
                  <a16:creationId xmlns:a16="http://schemas.microsoft.com/office/drawing/2014/main" id="{00000000-0008-0000-0E00-000024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635000</xdr:colOff>
          <xdr:row>37</xdr:row>
          <xdr:rowOff>44450</xdr:rowOff>
        </xdr:from>
        <xdr:to>
          <xdr:col>2</xdr:col>
          <xdr:colOff>825500</xdr:colOff>
          <xdr:row>37</xdr:row>
          <xdr:rowOff>330200</xdr:rowOff>
        </xdr:to>
        <xdr:sp macro="" textlink="">
          <xdr:nvSpPr>
            <xdr:cNvPr id="32807" name="Check Box 39" hidden="1">
              <a:extLst>
                <a:ext uri="{63B3BB69-23CF-44E3-9099-C40C66FF867C}">
                  <a14:compatExt spid="_x0000_s32807"/>
                </a:ext>
                <a:ext uri="{FF2B5EF4-FFF2-40B4-BE49-F238E27FC236}">
                  <a16:creationId xmlns:a16="http://schemas.microsoft.com/office/drawing/2014/main" id="{00000000-0008-0000-0E00-000027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11.xml><?xml version="1.0" encoding="utf-8"?>
<xdr:wsDr xmlns:xdr="http://schemas.openxmlformats.org/drawingml/2006/spreadsheetDrawing" xmlns:a="http://schemas.openxmlformats.org/drawingml/2006/main">
  <xdr:twoCellAnchor editAs="oneCell">
    <xdr:from>
      <xdr:col>6</xdr:col>
      <xdr:colOff>190500</xdr:colOff>
      <xdr:row>0</xdr:row>
      <xdr:rowOff>0</xdr:rowOff>
    </xdr:from>
    <xdr:to>
      <xdr:col>10</xdr:col>
      <xdr:colOff>676768</xdr:colOff>
      <xdr:row>6</xdr:row>
      <xdr:rowOff>333620</xdr:rowOff>
    </xdr:to>
    <xdr:pic>
      <xdr:nvPicPr>
        <xdr:cNvPr id="4" name="Image 3">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1"/>
        <a:stretch>
          <a:fillRect/>
        </a:stretch>
      </xdr:blipFill>
      <xdr:spPr>
        <a:xfrm>
          <a:off x="10182225" y="0"/>
          <a:ext cx="3534268" cy="175284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lisDesc/Desktop/Formulaire%20EPRTNT%20Structuration%20de%20l'offr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ites/ddt/DossiersUniteAdministrative/_3%20-%20GABARITS%20MOD&#200;LES%20-%20EPRT%2022-25/Formulaire%20EPRTNT_&#201;tudes%20et%20S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missibilité demandeur "/>
      <sheetName val="Admissibilité projet"/>
      <sheetName val="Demandeur"/>
      <sheetName val="Sommaire projet"/>
      <sheetName val="Montage financier"/>
      <sheetName val="Menu déroulant"/>
      <sheetName val="Objectifs du projet"/>
      <sheetName val="Tendances et DD"/>
      <sheetName val="Échéancier "/>
      <sheetName val="Signature et autorisation"/>
      <sheetName val="Développement durable"/>
      <sheetName val="Recommandation ATR"/>
      <sheetName val="À faire Reddition de compte"/>
    </sheetNames>
    <sheetDataSet>
      <sheetData sheetId="0"/>
      <sheetData sheetId="1"/>
      <sheetData sheetId="2"/>
      <sheetData sheetId="3"/>
      <sheetData sheetId="4"/>
      <sheetData sheetId="5">
        <row r="3">
          <cell r="G3" t="str">
            <v>Attesté</v>
          </cell>
        </row>
        <row r="4">
          <cell r="G4" t="str">
            <v>Accrédité</v>
          </cell>
        </row>
        <row r="5">
          <cell r="G5" t="str">
            <v>En approbation</v>
          </cell>
        </row>
      </sheetData>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missibilité demandeur "/>
      <sheetName val="Admissibilité projet"/>
      <sheetName val="Demandeur"/>
      <sheetName val="Sommaire projet"/>
      <sheetName val="Montage financier"/>
      <sheetName val="Objectifs du projet"/>
      <sheetName val="Tendances et DD"/>
      <sheetName val="Échéancier "/>
      <sheetName val="Signature et autorisation"/>
      <sheetName val="Développement durable"/>
      <sheetName val="Recommandation ATR"/>
      <sheetName val="Info pour compilation"/>
      <sheetName val="Menu déroulant"/>
      <sheetName val="Feuil1"/>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AZ2" t="str">
            <v>Besoins numériques de l'organisation.</v>
          </cell>
        </row>
        <row r="3">
          <cell r="AZ3" t="str">
            <v>Développement de compétences de la main-d'œuvre.</v>
          </cell>
        </row>
        <row r="4">
          <cell r="AZ4" t="str">
            <v>Développement d'un nouveau projet ou d'une nouvelle activité.</v>
          </cell>
        </row>
        <row r="5">
          <cell r="AZ5" t="str">
            <v>Développement et la mise en place de politiques, pratiques ou initiatives responsables en développement durable.</v>
          </cell>
        </row>
        <row r="6">
          <cell r="AZ6" t="str">
            <v>Service à la clientèle.</v>
          </cell>
        </row>
        <row r="7">
          <cell r="AZ7" t="str">
            <v xml:space="preserve">Autre (précisez) </v>
          </cell>
        </row>
      </sheetData>
      <sheetData sheetId="13"/>
    </sheetDataSet>
  </externalBook>
</externalLink>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3" Type="http://schemas.openxmlformats.org/officeDocument/2006/relationships/printerSettings" Target="../printerSettings/printerSettings1.bin"/><Relationship Id="rId7" Type="http://schemas.openxmlformats.org/officeDocument/2006/relationships/ctrlProp" Target="../ctrlProps/ctrlProp2.xml"/><Relationship Id="rId12" Type="http://schemas.openxmlformats.org/officeDocument/2006/relationships/ctrlProp" Target="../ctrlProps/ctrlProp7.xml"/><Relationship Id="rId2" Type="http://schemas.openxmlformats.org/officeDocument/2006/relationships/hyperlink" Target="https://www.oqlf.gouv.qc.ca/francisation/entreprises/" TargetMode="External"/><Relationship Id="rId16" Type="http://schemas.openxmlformats.org/officeDocument/2006/relationships/comments" Target="../comments1.xml"/><Relationship Id="rId1" Type="http://schemas.openxmlformats.org/officeDocument/2006/relationships/hyperlink" Target="https://aeq.aventure-ecotourisme.qc.ca/qualite-securite/accreditation-aeq"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5" Type="http://schemas.openxmlformats.org/officeDocument/2006/relationships/ctrlProp" Target="../ctrlProps/ctrlProp10.x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3.xml"/><Relationship Id="rId13" Type="http://schemas.openxmlformats.org/officeDocument/2006/relationships/ctrlProp" Target="../ctrlProps/ctrlProp18.xml"/><Relationship Id="rId18" Type="http://schemas.openxmlformats.org/officeDocument/2006/relationships/ctrlProp" Target="../ctrlProps/ctrlProp23.xml"/><Relationship Id="rId26" Type="http://schemas.openxmlformats.org/officeDocument/2006/relationships/ctrlProp" Target="../ctrlProps/ctrlProp31.xml"/><Relationship Id="rId3" Type="http://schemas.openxmlformats.org/officeDocument/2006/relationships/printerSettings" Target="../printerSettings/printerSettings2.bin"/><Relationship Id="rId21" Type="http://schemas.openxmlformats.org/officeDocument/2006/relationships/ctrlProp" Target="../ctrlProps/ctrlProp26.xml"/><Relationship Id="rId7" Type="http://schemas.openxmlformats.org/officeDocument/2006/relationships/ctrlProp" Target="../ctrlProps/ctrlProp12.xml"/><Relationship Id="rId12" Type="http://schemas.openxmlformats.org/officeDocument/2006/relationships/ctrlProp" Target="../ctrlProps/ctrlProp17.xml"/><Relationship Id="rId17" Type="http://schemas.openxmlformats.org/officeDocument/2006/relationships/ctrlProp" Target="../ctrlProps/ctrlProp22.xml"/><Relationship Id="rId25" Type="http://schemas.openxmlformats.org/officeDocument/2006/relationships/ctrlProp" Target="../ctrlProps/ctrlProp30.xml"/><Relationship Id="rId2" Type="http://schemas.openxmlformats.org/officeDocument/2006/relationships/hyperlink" Target="https://www.oqlf.gouv.qc.ca/francisation/entreprises/" TargetMode="External"/><Relationship Id="rId16" Type="http://schemas.openxmlformats.org/officeDocument/2006/relationships/ctrlProp" Target="../ctrlProps/ctrlProp21.xml"/><Relationship Id="rId20" Type="http://schemas.openxmlformats.org/officeDocument/2006/relationships/ctrlProp" Target="../ctrlProps/ctrlProp25.xml"/><Relationship Id="rId29" Type="http://schemas.openxmlformats.org/officeDocument/2006/relationships/ctrlProp" Target="../ctrlProps/ctrlProp34.xml"/><Relationship Id="rId1" Type="http://schemas.openxmlformats.org/officeDocument/2006/relationships/hyperlink" Target="https://aeq.aventure-ecotourisme.qc.ca/qualite-securite/attestation-qualite-securite" TargetMode="External"/><Relationship Id="rId6" Type="http://schemas.openxmlformats.org/officeDocument/2006/relationships/ctrlProp" Target="../ctrlProps/ctrlProp11.xml"/><Relationship Id="rId11" Type="http://schemas.openxmlformats.org/officeDocument/2006/relationships/ctrlProp" Target="../ctrlProps/ctrlProp16.xml"/><Relationship Id="rId24" Type="http://schemas.openxmlformats.org/officeDocument/2006/relationships/ctrlProp" Target="../ctrlProps/ctrlProp29.xml"/><Relationship Id="rId5" Type="http://schemas.openxmlformats.org/officeDocument/2006/relationships/vmlDrawing" Target="../drawings/vmlDrawing2.vml"/><Relationship Id="rId15" Type="http://schemas.openxmlformats.org/officeDocument/2006/relationships/ctrlProp" Target="../ctrlProps/ctrlProp20.xml"/><Relationship Id="rId23" Type="http://schemas.openxmlformats.org/officeDocument/2006/relationships/ctrlProp" Target="../ctrlProps/ctrlProp28.xml"/><Relationship Id="rId28" Type="http://schemas.openxmlformats.org/officeDocument/2006/relationships/ctrlProp" Target="../ctrlProps/ctrlProp33.xml"/><Relationship Id="rId10" Type="http://schemas.openxmlformats.org/officeDocument/2006/relationships/ctrlProp" Target="../ctrlProps/ctrlProp15.xml"/><Relationship Id="rId19" Type="http://schemas.openxmlformats.org/officeDocument/2006/relationships/ctrlProp" Target="../ctrlProps/ctrlProp24.xml"/><Relationship Id="rId31" Type="http://schemas.openxmlformats.org/officeDocument/2006/relationships/comments" Target="../comments2.xml"/><Relationship Id="rId4" Type="http://schemas.openxmlformats.org/officeDocument/2006/relationships/drawing" Target="../drawings/drawing2.xml"/><Relationship Id="rId9" Type="http://schemas.openxmlformats.org/officeDocument/2006/relationships/ctrlProp" Target="../ctrlProps/ctrlProp14.xml"/><Relationship Id="rId14" Type="http://schemas.openxmlformats.org/officeDocument/2006/relationships/ctrlProp" Target="../ctrlProps/ctrlProp19.xml"/><Relationship Id="rId22" Type="http://schemas.openxmlformats.org/officeDocument/2006/relationships/ctrlProp" Target="../ctrlProps/ctrlProp27.xml"/><Relationship Id="rId27" Type="http://schemas.openxmlformats.org/officeDocument/2006/relationships/ctrlProp" Target="../ctrlProps/ctrlProp32.xml"/><Relationship Id="rId30" Type="http://schemas.openxmlformats.org/officeDocument/2006/relationships/ctrlProp" Target="../ctrlProps/ctrlProp35.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40.xml"/><Relationship Id="rId3" Type="http://schemas.openxmlformats.org/officeDocument/2006/relationships/vmlDrawing" Target="../drawings/vmlDrawing3.vml"/><Relationship Id="rId7" Type="http://schemas.openxmlformats.org/officeDocument/2006/relationships/ctrlProp" Target="../ctrlProps/ctrlProp3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8.xml"/><Relationship Id="rId5" Type="http://schemas.openxmlformats.org/officeDocument/2006/relationships/ctrlProp" Target="../ctrlProps/ctrlProp37.xml"/><Relationship Id="rId10" Type="http://schemas.openxmlformats.org/officeDocument/2006/relationships/comments" Target="../comments3.xml"/><Relationship Id="rId4" Type="http://schemas.openxmlformats.org/officeDocument/2006/relationships/ctrlProp" Target="../ctrlProps/ctrlProp36.xml"/><Relationship Id="rId9" Type="http://schemas.openxmlformats.org/officeDocument/2006/relationships/ctrlProp" Target="../ctrlProps/ctrlProp41.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oqlf.gouv.qc.ca/francisation/entreprises/" TargetMode="External"/><Relationship Id="rId1" Type="http://schemas.openxmlformats.org/officeDocument/2006/relationships/hyperlink" Target="https://aeq.aventure-ecotourisme.qc.ca/qualite-securite/attestation-qualite-securite"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6.xml"/><Relationship Id="rId13" Type="http://schemas.openxmlformats.org/officeDocument/2006/relationships/ctrlProp" Target="../ctrlProps/ctrlProp51.xml"/><Relationship Id="rId3" Type="http://schemas.openxmlformats.org/officeDocument/2006/relationships/vmlDrawing" Target="../drawings/vmlDrawing6.vml"/><Relationship Id="rId7" Type="http://schemas.openxmlformats.org/officeDocument/2006/relationships/ctrlProp" Target="../ctrlProps/ctrlProp45.xml"/><Relationship Id="rId12" Type="http://schemas.openxmlformats.org/officeDocument/2006/relationships/ctrlProp" Target="../ctrlProps/ctrlProp50.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44.xml"/><Relationship Id="rId11" Type="http://schemas.openxmlformats.org/officeDocument/2006/relationships/ctrlProp" Target="../ctrlProps/ctrlProp49.xml"/><Relationship Id="rId5" Type="http://schemas.openxmlformats.org/officeDocument/2006/relationships/ctrlProp" Target="../ctrlProps/ctrlProp43.xml"/><Relationship Id="rId15" Type="http://schemas.openxmlformats.org/officeDocument/2006/relationships/comments" Target="../comments6.xml"/><Relationship Id="rId10" Type="http://schemas.openxmlformats.org/officeDocument/2006/relationships/ctrlProp" Target="../ctrlProps/ctrlProp48.xml"/><Relationship Id="rId4" Type="http://schemas.openxmlformats.org/officeDocument/2006/relationships/ctrlProp" Target="../ctrlProps/ctrlProp42.xml"/><Relationship Id="rId9" Type="http://schemas.openxmlformats.org/officeDocument/2006/relationships/ctrlProp" Target="../ctrlProps/ctrlProp47.xml"/><Relationship Id="rId14" Type="http://schemas.openxmlformats.org/officeDocument/2006/relationships/ctrlProp" Target="../ctrlProps/ctrlProp52.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7.xml"/><Relationship Id="rId13" Type="http://schemas.openxmlformats.org/officeDocument/2006/relationships/ctrlProp" Target="../ctrlProps/ctrlProp62.xml"/><Relationship Id="rId18" Type="http://schemas.openxmlformats.org/officeDocument/2006/relationships/ctrlProp" Target="../ctrlProps/ctrlProp67.xml"/><Relationship Id="rId3" Type="http://schemas.openxmlformats.org/officeDocument/2006/relationships/vmlDrawing" Target="../drawings/vmlDrawing7.vml"/><Relationship Id="rId21" Type="http://schemas.openxmlformats.org/officeDocument/2006/relationships/ctrlProp" Target="../ctrlProps/ctrlProp70.xml"/><Relationship Id="rId7" Type="http://schemas.openxmlformats.org/officeDocument/2006/relationships/ctrlProp" Target="../ctrlProps/ctrlProp56.xml"/><Relationship Id="rId12" Type="http://schemas.openxmlformats.org/officeDocument/2006/relationships/ctrlProp" Target="../ctrlProps/ctrlProp61.xml"/><Relationship Id="rId17" Type="http://schemas.openxmlformats.org/officeDocument/2006/relationships/ctrlProp" Target="../ctrlProps/ctrlProp66.xml"/><Relationship Id="rId2" Type="http://schemas.openxmlformats.org/officeDocument/2006/relationships/drawing" Target="../drawings/drawing5.xml"/><Relationship Id="rId16" Type="http://schemas.openxmlformats.org/officeDocument/2006/relationships/ctrlProp" Target="../ctrlProps/ctrlProp65.xml"/><Relationship Id="rId20" Type="http://schemas.openxmlformats.org/officeDocument/2006/relationships/ctrlProp" Target="../ctrlProps/ctrlProp69.xml"/><Relationship Id="rId1" Type="http://schemas.openxmlformats.org/officeDocument/2006/relationships/printerSettings" Target="../printerSettings/printerSettings7.bin"/><Relationship Id="rId6" Type="http://schemas.openxmlformats.org/officeDocument/2006/relationships/ctrlProp" Target="../ctrlProps/ctrlProp55.xml"/><Relationship Id="rId11" Type="http://schemas.openxmlformats.org/officeDocument/2006/relationships/ctrlProp" Target="../ctrlProps/ctrlProp60.xml"/><Relationship Id="rId5" Type="http://schemas.openxmlformats.org/officeDocument/2006/relationships/ctrlProp" Target="../ctrlProps/ctrlProp54.xml"/><Relationship Id="rId15" Type="http://schemas.openxmlformats.org/officeDocument/2006/relationships/ctrlProp" Target="../ctrlProps/ctrlProp64.xml"/><Relationship Id="rId10" Type="http://schemas.openxmlformats.org/officeDocument/2006/relationships/ctrlProp" Target="../ctrlProps/ctrlProp59.xml"/><Relationship Id="rId19" Type="http://schemas.openxmlformats.org/officeDocument/2006/relationships/ctrlProp" Target="../ctrlProps/ctrlProp68.xml"/><Relationship Id="rId4" Type="http://schemas.openxmlformats.org/officeDocument/2006/relationships/ctrlProp" Target="../ctrlProps/ctrlProp53.xml"/><Relationship Id="rId9" Type="http://schemas.openxmlformats.org/officeDocument/2006/relationships/ctrlProp" Target="../ctrlProps/ctrlProp58.xml"/><Relationship Id="rId14" Type="http://schemas.openxmlformats.org/officeDocument/2006/relationships/ctrlProp" Target="../ctrlProps/ctrlProp63.xml"/><Relationship Id="rId22" Type="http://schemas.openxmlformats.org/officeDocument/2006/relationships/comments" Target="../comments7.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75.xml"/><Relationship Id="rId13" Type="http://schemas.openxmlformats.org/officeDocument/2006/relationships/ctrlProp" Target="../ctrlProps/ctrlProp80.xml"/><Relationship Id="rId18" Type="http://schemas.openxmlformats.org/officeDocument/2006/relationships/ctrlProp" Target="../ctrlProps/ctrlProp85.xml"/><Relationship Id="rId26" Type="http://schemas.openxmlformats.org/officeDocument/2006/relationships/ctrlProp" Target="../ctrlProps/ctrlProp93.xml"/><Relationship Id="rId3" Type="http://schemas.openxmlformats.org/officeDocument/2006/relationships/vmlDrawing" Target="../drawings/vmlDrawing8.vml"/><Relationship Id="rId21" Type="http://schemas.openxmlformats.org/officeDocument/2006/relationships/ctrlProp" Target="../ctrlProps/ctrlProp88.xml"/><Relationship Id="rId7" Type="http://schemas.openxmlformats.org/officeDocument/2006/relationships/ctrlProp" Target="../ctrlProps/ctrlProp74.xml"/><Relationship Id="rId12" Type="http://schemas.openxmlformats.org/officeDocument/2006/relationships/ctrlProp" Target="../ctrlProps/ctrlProp79.xml"/><Relationship Id="rId17" Type="http://schemas.openxmlformats.org/officeDocument/2006/relationships/ctrlProp" Target="../ctrlProps/ctrlProp84.xml"/><Relationship Id="rId25" Type="http://schemas.openxmlformats.org/officeDocument/2006/relationships/ctrlProp" Target="../ctrlProps/ctrlProp92.xml"/><Relationship Id="rId2" Type="http://schemas.openxmlformats.org/officeDocument/2006/relationships/drawing" Target="../drawings/drawing6.xml"/><Relationship Id="rId16" Type="http://schemas.openxmlformats.org/officeDocument/2006/relationships/ctrlProp" Target="../ctrlProps/ctrlProp83.xml"/><Relationship Id="rId20" Type="http://schemas.openxmlformats.org/officeDocument/2006/relationships/ctrlProp" Target="../ctrlProps/ctrlProp87.xml"/><Relationship Id="rId29" Type="http://schemas.openxmlformats.org/officeDocument/2006/relationships/ctrlProp" Target="../ctrlProps/ctrlProp96.xml"/><Relationship Id="rId1" Type="http://schemas.openxmlformats.org/officeDocument/2006/relationships/printerSettings" Target="../printerSettings/printerSettings8.bin"/><Relationship Id="rId6" Type="http://schemas.openxmlformats.org/officeDocument/2006/relationships/ctrlProp" Target="../ctrlProps/ctrlProp73.xml"/><Relationship Id="rId11" Type="http://schemas.openxmlformats.org/officeDocument/2006/relationships/ctrlProp" Target="../ctrlProps/ctrlProp78.xml"/><Relationship Id="rId24" Type="http://schemas.openxmlformats.org/officeDocument/2006/relationships/ctrlProp" Target="../ctrlProps/ctrlProp91.xml"/><Relationship Id="rId5" Type="http://schemas.openxmlformats.org/officeDocument/2006/relationships/ctrlProp" Target="../ctrlProps/ctrlProp72.xml"/><Relationship Id="rId15" Type="http://schemas.openxmlformats.org/officeDocument/2006/relationships/ctrlProp" Target="../ctrlProps/ctrlProp82.xml"/><Relationship Id="rId23" Type="http://schemas.openxmlformats.org/officeDocument/2006/relationships/ctrlProp" Target="../ctrlProps/ctrlProp90.xml"/><Relationship Id="rId28" Type="http://schemas.openxmlformats.org/officeDocument/2006/relationships/ctrlProp" Target="../ctrlProps/ctrlProp95.xml"/><Relationship Id="rId10" Type="http://schemas.openxmlformats.org/officeDocument/2006/relationships/ctrlProp" Target="../ctrlProps/ctrlProp77.xml"/><Relationship Id="rId19" Type="http://schemas.openxmlformats.org/officeDocument/2006/relationships/ctrlProp" Target="../ctrlProps/ctrlProp86.xml"/><Relationship Id="rId31" Type="http://schemas.openxmlformats.org/officeDocument/2006/relationships/ctrlProp" Target="../ctrlProps/ctrlProp98.xml"/><Relationship Id="rId4" Type="http://schemas.openxmlformats.org/officeDocument/2006/relationships/ctrlProp" Target="../ctrlProps/ctrlProp71.xml"/><Relationship Id="rId9" Type="http://schemas.openxmlformats.org/officeDocument/2006/relationships/ctrlProp" Target="../ctrlProps/ctrlProp76.xml"/><Relationship Id="rId14" Type="http://schemas.openxmlformats.org/officeDocument/2006/relationships/ctrlProp" Target="../ctrlProps/ctrlProp81.xml"/><Relationship Id="rId22" Type="http://schemas.openxmlformats.org/officeDocument/2006/relationships/ctrlProp" Target="../ctrlProps/ctrlProp89.xml"/><Relationship Id="rId27" Type="http://schemas.openxmlformats.org/officeDocument/2006/relationships/ctrlProp" Target="../ctrlProps/ctrlProp94.xml"/><Relationship Id="rId30" Type="http://schemas.openxmlformats.org/officeDocument/2006/relationships/ctrlProp" Target="../ctrlProps/ctrlProp97.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02.xml"/><Relationship Id="rId13" Type="http://schemas.openxmlformats.org/officeDocument/2006/relationships/ctrlProp" Target="../ctrlProps/ctrlProp107.xml"/><Relationship Id="rId3" Type="http://schemas.openxmlformats.org/officeDocument/2006/relationships/drawing" Target="../drawings/drawing7.xml"/><Relationship Id="rId7" Type="http://schemas.openxmlformats.org/officeDocument/2006/relationships/ctrlProp" Target="../ctrlProps/ctrlProp101.xml"/><Relationship Id="rId12" Type="http://schemas.openxmlformats.org/officeDocument/2006/relationships/ctrlProp" Target="../ctrlProps/ctrlProp106.xml"/><Relationship Id="rId2" Type="http://schemas.openxmlformats.org/officeDocument/2006/relationships/printerSettings" Target="../printerSettings/printerSettings9.bin"/><Relationship Id="rId1" Type="http://schemas.openxmlformats.org/officeDocument/2006/relationships/hyperlink" Target="https://www.keroul.qc.ca/section/7-fiches-techniques-illustrees.html" TargetMode="External"/><Relationship Id="rId6" Type="http://schemas.openxmlformats.org/officeDocument/2006/relationships/ctrlProp" Target="../ctrlProps/ctrlProp100.xml"/><Relationship Id="rId11" Type="http://schemas.openxmlformats.org/officeDocument/2006/relationships/ctrlProp" Target="../ctrlProps/ctrlProp105.xml"/><Relationship Id="rId5" Type="http://schemas.openxmlformats.org/officeDocument/2006/relationships/ctrlProp" Target="../ctrlProps/ctrlProp99.xml"/><Relationship Id="rId10" Type="http://schemas.openxmlformats.org/officeDocument/2006/relationships/ctrlProp" Target="../ctrlProps/ctrlProp104.xml"/><Relationship Id="rId4" Type="http://schemas.openxmlformats.org/officeDocument/2006/relationships/vmlDrawing" Target="../drawings/vmlDrawing9.vml"/><Relationship Id="rId9" Type="http://schemas.openxmlformats.org/officeDocument/2006/relationships/ctrlProp" Target="../ctrlProps/ctrlProp103.xml"/><Relationship Id="rId14" Type="http://schemas.openxmlformats.org/officeDocument/2006/relationships/ctrlProp" Target="../ctrlProps/ctrlProp108.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7" Type="http://schemas.openxmlformats.org/officeDocument/2006/relationships/ctrlProp" Target="../ctrlProps/ctrlProp110.xml"/><Relationship Id="rId2" Type="http://schemas.openxmlformats.org/officeDocument/2006/relationships/hyperlink" Target="mailto:EPRTNT@mtl.org" TargetMode="External"/><Relationship Id="rId1" Type="http://schemas.openxmlformats.org/officeDocument/2006/relationships/hyperlink" Target="mailto:programmes@mtl.org" TargetMode="External"/><Relationship Id="rId6" Type="http://schemas.openxmlformats.org/officeDocument/2006/relationships/ctrlProp" Target="../ctrlProps/ctrlProp109.xml"/><Relationship Id="rId5" Type="http://schemas.openxmlformats.org/officeDocument/2006/relationships/vmlDrawing" Target="../drawings/vmlDrawing10.vml"/><Relationship Id="rId4"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15.xml"/><Relationship Id="rId13" Type="http://schemas.openxmlformats.org/officeDocument/2006/relationships/ctrlProp" Target="../ctrlProps/ctrlProp120.xml"/><Relationship Id="rId3" Type="http://schemas.openxmlformats.org/officeDocument/2006/relationships/vmlDrawing" Target="../drawings/vmlDrawing11.vml"/><Relationship Id="rId7" Type="http://schemas.openxmlformats.org/officeDocument/2006/relationships/ctrlProp" Target="../ctrlProps/ctrlProp114.xml"/><Relationship Id="rId12" Type="http://schemas.openxmlformats.org/officeDocument/2006/relationships/ctrlProp" Target="../ctrlProps/ctrlProp119.xml"/><Relationship Id="rId17" Type="http://schemas.openxmlformats.org/officeDocument/2006/relationships/comments" Target="../comments8.xml"/><Relationship Id="rId2" Type="http://schemas.openxmlformats.org/officeDocument/2006/relationships/drawing" Target="../drawings/drawing9.xml"/><Relationship Id="rId16" Type="http://schemas.openxmlformats.org/officeDocument/2006/relationships/ctrlProp" Target="../ctrlProps/ctrlProp123.xml"/><Relationship Id="rId1" Type="http://schemas.openxmlformats.org/officeDocument/2006/relationships/printerSettings" Target="../printerSettings/printerSettings13.bin"/><Relationship Id="rId6" Type="http://schemas.openxmlformats.org/officeDocument/2006/relationships/ctrlProp" Target="../ctrlProps/ctrlProp113.xml"/><Relationship Id="rId11" Type="http://schemas.openxmlformats.org/officeDocument/2006/relationships/ctrlProp" Target="../ctrlProps/ctrlProp118.xml"/><Relationship Id="rId5" Type="http://schemas.openxmlformats.org/officeDocument/2006/relationships/ctrlProp" Target="../ctrlProps/ctrlProp112.xml"/><Relationship Id="rId15" Type="http://schemas.openxmlformats.org/officeDocument/2006/relationships/ctrlProp" Target="../ctrlProps/ctrlProp122.xml"/><Relationship Id="rId10" Type="http://schemas.openxmlformats.org/officeDocument/2006/relationships/ctrlProp" Target="../ctrlProps/ctrlProp117.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trlProp" Target="../ctrlProps/ctrlProp12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128.xml"/><Relationship Id="rId13" Type="http://schemas.openxmlformats.org/officeDocument/2006/relationships/ctrlProp" Target="../ctrlProps/ctrlProp133.xml"/><Relationship Id="rId3" Type="http://schemas.openxmlformats.org/officeDocument/2006/relationships/vmlDrawing" Target="../drawings/vmlDrawing12.vml"/><Relationship Id="rId7" Type="http://schemas.openxmlformats.org/officeDocument/2006/relationships/ctrlProp" Target="../ctrlProps/ctrlProp127.xml"/><Relationship Id="rId12" Type="http://schemas.openxmlformats.org/officeDocument/2006/relationships/ctrlProp" Target="../ctrlProps/ctrlProp132.xml"/><Relationship Id="rId2" Type="http://schemas.openxmlformats.org/officeDocument/2006/relationships/drawing" Target="../drawings/drawing10.xml"/><Relationship Id="rId1" Type="http://schemas.openxmlformats.org/officeDocument/2006/relationships/printerSettings" Target="../printerSettings/printerSettings15.bin"/><Relationship Id="rId6" Type="http://schemas.openxmlformats.org/officeDocument/2006/relationships/ctrlProp" Target="../ctrlProps/ctrlProp126.xml"/><Relationship Id="rId11" Type="http://schemas.openxmlformats.org/officeDocument/2006/relationships/ctrlProp" Target="../ctrlProps/ctrlProp131.xml"/><Relationship Id="rId5" Type="http://schemas.openxmlformats.org/officeDocument/2006/relationships/ctrlProp" Target="../ctrlProps/ctrlProp125.xml"/><Relationship Id="rId10" Type="http://schemas.openxmlformats.org/officeDocument/2006/relationships/ctrlProp" Target="../ctrlProps/ctrlProp130.xml"/><Relationship Id="rId4" Type="http://schemas.openxmlformats.org/officeDocument/2006/relationships/ctrlProp" Target="../ctrlProps/ctrlProp124.xml"/><Relationship Id="rId9" Type="http://schemas.openxmlformats.org/officeDocument/2006/relationships/ctrlProp" Target="../ctrlProps/ctrlProp129.xml"/><Relationship Id="rId14" Type="http://schemas.openxmlformats.org/officeDocument/2006/relationships/comments" Target="../comments9.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65E14-6115-4C9C-BF25-FCD1F0AD111B}">
  <sheetPr codeName="Feuil2">
    <tabColor theme="4" tint="0.79998168889431442"/>
    <pageSetUpPr fitToPage="1"/>
  </sheetPr>
  <dimension ref="A1:H15"/>
  <sheetViews>
    <sheetView showGridLines="0" tabSelected="1" topLeftCell="A2" zoomScaleNormal="100" workbookViewId="0">
      <selection activeCell="G6" sqref="G6"/>
    </sheetView>
  </sheetViews>
  <sheetFormatPr baseColWidth="10" defaultColWidth="11.453125" defaultRowHeight="14.5"/>
  <cols>
    <col min="1" max="1" width="1.54296875" customWidth="1"/>
    <col min="5" max="5" width="2.54296875" customWidth="1"/>
    <col min="6" max="6" width="40.08984375" customWidth="1"/>
    <col min="7" max="7" width="23" customWidth="1"/>
    <col min="8" max="8" width="1.453125" customWidth="1"/>
  </cols>
  <sheetData>
    <row r="1" spans="1:8" ht="48.75" customHeight="1" thickBot="1">
      <c r="A1" s="28"/>
      <c r="B1" s="559" t="s">
        <v>1685</v>
      </c>
      <c r="C1" s="559"/>
      <c r="D1" s="559"/>
      <c r="E1" s="559"/>
      <c r="F1" s="559"/>
      <c r="G1" s="559"/>
      <c r="H1" s="28"/>
    </row>
    <row r="2" spans="1:8" ht="32.25" customHeight="1" thickTop="1" thickBot="1">
      <c r="A2" s="28"/>
      <c r="B2" s="560" t="s">
        <v>1686</v>
      </c>
      <c r="C2" s="560"/>
      <c r="D2" s="560"/>
      <c r="E2" s="560"/>
      <c r="F2" s="560"/>
      <c r="G2" s="560"/>
      <c r="H2" s="28"/>
    </row>
    <row r="3" spans="1:8" ht="24.75" customHeight="1" thickTop="1">
      <c r="A3" s="28"/>
      <c r="B3" s="561" t="s">
        <v>1405</v>
      </c>
      <c r="C3" s="561"/>
      <c r="D3" s="561"/>
      <c r="E3" s="561"/>
      <c r="F3" s="561"/>
      <c r="G3" s="561"/>
      <c r="H3" s="28"/>
    </row>
    <row r="4" spans="1:8" ht="24.75" customHeight="1">
      <c r="A4" s="28"/>
      <c r="B4" s="561"/>
      <c r="C4" s="561"/>
      <c r="D4" s="561"/>
      <c r="E4" s="561"/>
      <c r="F4" s="561"/>
      <c r="G4" s="561"/>
      <c r="H4" s="28"/>
    </row>
    <row r="5" spans="1:8" ht="283.25" customHeight="1">
      <c r="A5" s="28"/>
      <c r="B5" s="556" t="s">
        <v>2236</v>
      </c>
      <c r="C5" s="556"/>
      <c r="D5" s="556"/>
      <c r="E5" s="556"/>
      <c r="F5" s="556"/>
      <c r="G5" s="331"/>
      <c r="H5" s="28"/>
    </row>
    <row r="6" spans="1:8" ht="166" customHeight="1">
      <c r="A6" s="28"/>
      <c r="B6" s="556" t="s">
        <v>1981</v>
      </c>
      <c r="C6" s="556"/>
      <c r="D6" s="556"/>
      <c r="E6" s="556"/>
      <c r="F6" s="556"/>
      <c r="G6" s="331"/>
      <c r="H6" s="28"/>
    </row>
    <row r="7" spans="1:8" ht="44.25" customHeight="1">
      <c r="A7" s="28"/>
      <c r="B7" s="556" t="s">
        <v>1679</v>
      </c>
      <c r="C7" s="556"/>
      <c r="D7" s="556"/>
      <c r="E7" s="556"/>
      <c r="F7" s="556"/>
      <c r="G7" s="226"/>
      <c r="H7" s="28"/>
    </row>
    <row r="8" spans="1:8" ht="57" customHeight="1">
      <c r="A8" s="28"/>
      <c r="B8" s="556" t="s">
        <v>1680</v>
      </c>
      <c r="C8" s="556"/>
      <c r="D8" s="556"/>
      <c r="E8" s="556"/>
      <c r="F8" s="556"/>
      <c r="G8" s="226"/>
      <c r="H8" s="28"/>
    </row>
    <row r="9" spans="1:8" ht="48" customHeight="1">
      <c r="A9" s="28"/>
      <c r="B9" s="556" t="s">
        <v>1681</v>
      </c>
      <c r="C9" s="556"/>
      <c r="D9" s="556"/>
      <c r="E9" s="556"/>
      <c r="F9" s="556"/>
      <c r="G9" s="226"/>
      <c r="H9" s="28"/>
    </row>
    <row r="10" spans="1:8" ht="78.75" customHeight="1">
      <c r="A10" s="28"/>
      <c r="B10" s="558" t="s">
        <v>2217</v>
      </c>
      <c r="C10" s="558"/>
      <c r="D10" s="558"/>
      <c r="E10" s="558"/>
      <c r="F10" s="558"/>
      <c r="G10" s="226"/>
      <c r="H10" s="28"/>
    </row>
    <row r="11" spans="1:8" ht="63.75" customHeight="1">
      <c r="A11" s="28"/>
      <c r="B11" s="556" t="s">
        <v>1682</v>
      </c>
      <c r="C11" s="556"/>
      <c r="D11" s="556"/>
      <c r="E11" s="556"/>
      <c r="F11" s="556"/>
      <c r="G11" s="226"/>
      <c r="H11" s="28"/>
    </row>
    <row r="12" spans="1:8" ht="54.75" customHeight="1">
      <c r="A12" s="28"/>
      <c r="B12" s="556" t="s">
        <v>1683</v>
      </c>
      <c r="C12" s="556"/>
      <c r="D12" s="556"/>
      <c r="E12" s="556"/>
      <c r="F12" s="556"/>
      <c r="G12" s="226"/>
      <c r="H12" s="28"/>
    </row>
    <row r="13" spans="1:8" ht="67.5" customHeight="1">
      <c r="A13" s="28"/>
      <c r="B13" s="556" t="s">
        <v>1684</v>
      </c>
      <c r="C13" s="556"/>
      <c r="D13" s="556"/>
      <c r="E13" s="556"/>
      <c r="F13" s="556"/>
      <c r="G13" s="226"/>
      <c r="H13" s="28"/>
    </row>
    <row r="14" spans="1:8" ht="67.5" customHeight="1">
      <c r="A14" s="28"/>
      <c r="B14" s="558" t="s">
        <v>2253</v>
      </c>
      <c r="C14" s="558"/>
      <c r="D14" s="558"/>
      <c r="E14" s="558"/>
      <c r="F14" s="558"/>
      <c r="G14" s="226"/>
      <c r="H14" s="28"/>
    </row>
    <row r="15" spans="1:8" ht="27.65" customHeight="1">
      <c r="A15" s="28"/>
      <c r="B15" s="557"/>
      <c r="C15" s="557"/>
      <c r="D15" s="557"/>
      <c r="E15" s="557"/>
      <c r="F15" s="557"/>
      <c r="G15" s="468"/>
      <c r="H15" s="28"/>
    </row>
  </sheetData>
  <sheetProtection algorithmName="SHA-512" hashValue="q94vZlqzOqtd9mwAf0NtiRLgc91GMUm94C6fu9V+lnFtOV/5C634g4tTGNrWWgjF6/ODf4Q9Q+zFv5tlhwrA+A==" saltValue="XSYcEru+27W+LKF7aDM9IA==" spinCount="100000" sheet="1" formatRows="0" selectLockedCells="1"/>
  <mergeCells count="14">
    <mergeCell ref="B12:F12"/>
    <mergeCell ref="B13:F13"/>
    <mergeCell ref="B15:F15"/>
    <mergeCell ref="B14:F14"/>
    <mergeCell ref="B1:G1"/>
    <mergeCell ref="B2:G2"/>
    <mergeCell ref="B5:F5"/>
    <mergeCell ref="B6:F6"/>
    <mergeCell ref="B3:G4"/>
    <mergeCell ref="B9:F9"/>
    <mergeCell ref="B7:F7"/>
    <mergeCell ref="B8:F8"/>
    <mergeCell ref="B10:F10"/>
    <mergeCell ref="B11:F11"/>
  </mergeCells>
  <hyperlinks>
    <hyperlink ref="B10:F10" r:id="rId1" display=" normes du programme « Qualité-sécurité » d’Aventure Écotourisme Québec," xr:uid="{6649C77A-0415-4273-A5C0-DBC3CF5E453C}"/>
    <hyperlink ref="B14:F14" r:id="rId2" display="Si votre organisation exerce des activités au Québec et emploie au moins 25 personnes pendant une période minimale de six mois, avez-vous reçu la preuve d’inscription de l’organisation sur le site de l’Office québécois de la langue française ?" xr:uid="{F3C97139-3018-4C36-A0A9-6371D683384B}"/>
  </hyperlinks>
  <pageMargins left="0.7" right="0.7" top="0.75" bottom="0.75" header="0.3" footer="0.3"/>
  <pageSetup paperSize="5" scale="86"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99329" r:id="rId6" name="Check Box 1">
              <controlPr defaultSize="0" autoFill="0" autoLine="0" autoPict="0">
                <anchor moveWithCells="1">
                  <from>
                    <xdr:col>6</xdr:col>
                    <xdr:colOff>647700</xdr:colOff>
                    <xdr:row>4</xdr:row>
                    <xdr:rowOff>1485900</xdr:rowOff>
                  </from>
                  <to>
                    <xdr:col>6</xdr:col>
                    <xdr:colOff>977900</xdr:colOff>
                    <xdr:row>4</xdr:row>
                    <xdr:rowOff>1778000</xdr:rowOff>
                  </to>
                </anchor>
              </controlPr>
            </control>
          </mc:Choice>
        </mc:AlternateContent>
        <mc:AlternateContent xmlns:mc="http://schemas.openxmlformats.org/markup-compatibility/2006">
          <mc:Choice Requires="x14">
            <control shapeId="99343" r:id="rId7" name="Check Box 15">
              <controlPr defaultSize="0" autoFill="0" autoLine="0" autoPict="0">
                <anchor moveWithCells="1">
                  <from>
                    <xdr:col>6</xdr:col>
                    <xdr:colOff>647700</xdr:colOff>
                    <xdr:row>5</xdr:row>
                    <xdr:rowOff>609600</xdr:rowOff>
                  </from>
                  <to>
                    <xdr:col>6</xdr:col>
                    <xdr:colOff>908050</xdr:colOff>
                    <xdr:row>5</xdr:row>
                    <xdr:rowOff>863600</xdr:rowOff>
                  </to>
                </anchor>
              </controlPr>
            </control>
          </mc:Choice>
        </mc:AlternateContent>
        <mc:AlternateContent xmlns:mc="http://schemas.openxmlformats.org/markup-compatibility/2006">
          <mc:Choice Requires="x14">
            <control shapeId="99344" r:id="rId8" name="Check Box 16">
              <controlPr defaultSize="0" autoFill="0" autoLine="0" autoPict="0">
                <anchor moveWithCells="1">
                  <from>
                    <xdr:col>6</xdr:col>
                    <xdr:colOff>647700</xdr:colOff>
                    <xdr:row>6</xdr:row>
                    <xdr:rowOff>152400</xdr:rowOff>
                  </from>
                  <to>
                    <xdr:col>6</xdr:col>
                    <xdr:colOff>901700</xdr:colOff>
                    <xdr:row>6</xdr:row>
                    <xdr:rowOff>412750</xdr:rowOff>
                  </to>
                </anchor>
              </controlPr>
            </control>
          </mc:Choice>
        </mc:AlternateContent>
        <mc:AlternateContent xmlns:mc="http://schemas.openxmlformats.org/markup-compatibility/2006">
          <mc:Choice Requires="x14">
            <control shapeId="99345" r:id="rId9" name="Check Box 17">
              <controlPr defaultSize="0" autoFill="0" autoLine="0" autoPict="0">
                <anchor moveWithCells="1">
                  <from>
                    <xdr:col>6</xdr:col>
                    <xdr:colOff>647700</xdr:colOff>
                    <xdr:row>7</xdr:row>
                    <xdr:rowOff>241300</xdr:rowOff>
                  </from>
                  <to>
                    <xdr:col>6</xdr:col>
                    <xdr:colOff>914400</xdr:colOff>
                    <xdr:row>7</xdr:row>
                    <xdr:rowOff>488950</xdr:rowOff>
                  </to>
                </anchor>
              </controlPr>
            </control>
          </mc:Choice>
        </mc:AlternateContent>
        <mc:AlternateContent xmlns:mc="http://schemas.openxmlformats.org/markup-compatibility/2006">
          <mc:Choice Requires="x14">
            <control shapeId="99346" r:id="rId10" name="Check Box 18">
              <controlPr defaultSize="0" autoFill="0" autoLine="0" autoPict="0">
                <anchor moveWithCells="1">
                  <from>
                    <xdr:col>6</xdr:col>
                    <xdr:colOff>647700</xdr:colOff>
                    <xdr:row>8</xdr:row>
                    <xdr:rowOff>184150</xdr:rowOff>
                  </from>
                  <to>
                    <xdr:col>6</xdr:col>
                    <xdr:colOff>946150</xdr:colOff>
                    <xdr:row>8</xdr:row>
                    <xdr:rowOff>412750</xdr:rowOff>
                  </to>
                </anchor>
              </controlPr>
            </control>
          </mc:Choice>
        </mc:AlternateContent>
        <mc:AlternateContent xmlns:mc="http://schemas.openxmlformats.org/markup-compatibility/2006">
          <mc:Choice Requires="x14">
            <control shapeId="99347" r:id="rId11" name="Check Box 19">
              <controlPr defaultSize="0" autoFill="0" autoLine="0" autoPict="0">
                <anchor moveWithCells="1">
                  <from>
                    <xdr:col>6</xdr:col>
                    <xdr:colOff>647700</xdr:colOff>
                    <xdr:row>9</xdr:row>
                    <xdr:rowOff>336550</xdr:rowOff>
                  </from>
                  <to>
                    <xdr:col>6</xdr:col>
                    <xdr:colOff>863600</xdr:colOff>
                    <xdr:row>9</xdr:row>
                    <xdr:rowOff>565150</xdr:rowOff>
                  </to>
                </anchor>
              </controlPr>
            </control>
          </mc:Choice>
        </mc:AlternateContent>
        <mc:AlternateContent xmlns:mc="http://schemas.openxmlformats.org/markup-compatibility/2006">
          <mc:Choice Requires="x14">
            <control shapeId="99348" r:id="rId12" name="Check Box 20">
              <controlPr defaultSize="0" autoFill="0" autoLine="0" autoPict="0">
                <anchor moveWithCells="1">
                  <from>
                    <xdr:col>6</xdr:col>
                    <xdr:colOff>647700</xdr:colOff>
                    <xdr:row>10</xdr:row>
                    <xdr:rowOff>260350</xdr:rowOff>
                  </from>
                  <to>
                    <xdr:col>6</xdr:col>
                    <xdr:colOff>908050</xdr:colOff>
                    <xdr:row>10</xdr:row>
                    <xdr:rowOff>527050</xdr:rowOff>
                  </to>
                </anchor>
              </controlPr>
            </control>
          </mc:Choice>
        </mc:AlternateContent>
        <mc:AlternateContent xmlns:mc="http://schemas.openxmlformats.org/markup-compatibility/2006">
          <mc:Choice Requires="x14">
            <control shapeId="99349" r:id="rId13" name="Check Box 21">
              <controlPr defaultSize="0" autoFill="0" autoLine="0" autoPict="0">
                <anchor moveWithCells="1">
                  <from>
                    <xdr:col>6</xdr:col>
                    <xdr:colOff>647700</xdr:colOff>
                    <xdr:row>11</xdr:row>
                    <xdr:rowOff>228600</xdr:rowOff>
                  </from>
                  <to>
                    <xdr:col>6</xdr:col>
                    <xdr:colOff>901700</xdr:colOff>
                    <xdr:row>11</xdr:row>
                    <xdr:rowOff>488950</xdr:rowOff>
                  </to>
                </anchor>
              </controlPr>
            </control>
          </mc:Choice>
        </mc:AlternateContent>
        <mc:AlternateContent xmlns:mc="http://schemas.openxmlformats.org/markup-compatibility/2006">
          <mc:Choice Requires="x14">
            <control shapeId="99350" r:id="rId14" name="Check Box 22">
              <controlPr defaultSize="0" autoFill="0" autoLine="0" autoPict="0">
                <anchor moveWithCells="1">
                  <from>
                    <xdr:col>6</xdr:col>
                    <xdr:colOff>647700</xdr:colOff>
                    <xdr:row>12</xdr:row>
                    <xdr:rowOff>279400</xdr:rowOff>
                  </from>
                  <to>
                    <xdr:col>6</xdr:col>
                    <xdr:colOff>908050</xdr:colOff>
                    <xdr:row>12</xdr:row>
                    <xdr:rowOff>527050</xdr:rowOff>
                  </to>
                </anchor>
              </controlPr>
            </control>
          </mc:Choice>
        </mc:AlternateContent>
        <mc:AlternateContent xmlns:mc="http://schemas.openxmlformats.org/markup-compatibility/2006">
          <mc:Choice Requires="x14">
            <control shapeId="99352" r:id="rId15" name="Check Box 24">
              <controlPr defaultSize="0" autoFill="0" autoLine="0" autoPict="0">
                <anchor moveWithCells="1">
                  <from>
                    <xdr:col>6</xdr:col>
                    <xdr:colOff>647700</xdr:colOff>
                    <xdr:row>13</xdr:row>
                    <xdr:rowOff>279400</xdr:rowOff>
                  </from>
                  <to>
                    <xdr:col>6</xdr:col>
                    <xdr:colOff>908050</xdr:colOff>
                    <xdr:row>13</xdr:row>
                    <xdr:rowOff>527050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9528D-63F7-4197-9248-7C37C0072CF6}">
  <sheetPr codeName="Feuil4">
    <tabColor theme="4" tint="0.79998168889431442"/>
    <pageSetUpPr fitToPage="1"/>
  </sheetPr>
  <dimension ref="A1:F32"/>
  <sheetViews>
    <sheetView showGridLines="0" topLeftCell="B1" zoomScale="130" zoomScaleNormal="130" workbookViewId="0">
      <selection activeCell="C4" sqref="C4"/>
    </sheetView>
  </sheetViews>
  <sheetFormatPr baseColWidth="10" defaultColWidth="11.453125" defaultRowHeight="14.5"/>
  <cols>
    <col min="1" max="1" width="1.453125" customWidth="1"/>
    <col min="2" max="2" width="70.453125" customWidth="1"/>
    <col min="3" max="3" width="19.54296875" customWidth="1"/>
    <col min="4" max="4" width="1.1796875" customWidth="1"/>
    <col min="6" max="6" width="13.453125" customWidth="1"/>
  </cols>
  <sheetData>
    <row r="1" spans="1:4" ht="51.75" customHeight="1" thickBot="1">
      <c r="A1" s="28"/>
      <c r="B1" s="559" t="s">
        <v>1685</v>
      </c>
      <c r="C1" s="559"/>
      <c r="D1" s="28"/>
    </row>
    <row r="2" spans="1:4" ht="33" customHeight="1" thickTop="1" thickBot="1">
      <c r="A2" s="28"/>
      <c r="B2" s="562" t="s">
        <v>1687</v>
      </c>
      <c r="C2" s="562"/>
      <c r="D2" s="28"/>
    </row>
    <row r="3" spans="1:4" ht="15" thickTop="1">
      <c r="A3" s="28"/>
      <c r="B3" s="563"/>
      <c r="C3" s="563"/>
      <c r="D3" s="28"/>
    </row>
    <row r="4" spans="1:4" ht="115.5" customHeight="1">
      <c r="A4" s="28"/>
      <c r="B4" s="118" t="s">
        <v>2264</v>
      </c>
      <c r="C4" s="469"/>
      <c r="D4" s="28"/>
    </row>
    <row r="5" spans="1:4" ht="104.4" customHeight="1">
      <c r="A5" s="28"/>
      <c r="B5" s="116" t="s">
        <v>2258</v>
      </c>
      <c r="C5" s="470"/>
      <c r="D5" s="28"/>
    </row>
    <row r="6" spans="1:4" ht="132.75" customHeight="1">
      <c r="A6" s="28"/>
      <c r="B6" s="116" t="s">
        <v>2259</v>
      </c>
      <c r="C6" s="470"/>
      <c r="D6" s="28"/>
    </row>
    <row r="7" spans="1:4" ht="175.75" customHeight="1">
      <c r="A7" s="28"/>
      <c r="B7" s="116" t="s">
        <v>2272</v>
      </c>
      <c r="C7" s="470"/>
      <c r="D7" s="28"/>
    </row>
    <row r="8" spans="1:4" ht="36" customHeight="1">
      <c r="A8" s="28"/>
      <c r="B8" s="116" t="s">
        <v>2256</v>
      </c>
      <c r="C8" s="470"/>
      <c r="D8" s="28"/>
    </row>
    <row r="9" spans="1:4" ht="214.5" customHeight="1">
      <c r="A9" s="28"/>
      <c r="B9" s="97" t="s">
        <v>1688</v>
      </c>
      <c r="C9" s="470"/>
      <c r="D9" s="28"/>
    </row>
    <row r="10" spans="1:4" ht="211.5" customHeight="1">
      <c r="A10" s="28"/>
      <c r="B10" s="97" t="s">
        <v>1689</v>
      </c>
      <c r="C10" s="470"/>
      <c r="D10" s="28"/>
    </row>
    <row r="11" spans="1:4" ht="82.75" customHeight="1">
      <c r="A11" s="28"/>
      <c r="B11" s="97" t="s">
        <v>2255</v>
      </c>
      <c r="C11" s="470"/>
      <c r="D11" s="28"/>
    </row>
    <row r="12" spans="1:4" ht="66.75" customHeight="1">
      <c r="A12" s="28"/>
      <c r="B12" s="116" t="s">
        <v>1690</v>
      </c>
      <c r="C12" s="470"/>
      <c r="D12" s="28"/>
    </row>
    <row r="13" spans="1:4" ht="59.25" customHeight="1">
      <c r="A13" s="28"/>
      <c r="B13" s="116" t="s">
        <v>1406</v>
      </c>
      <c r="C13" s="470"/>
      <c r="D13" s="28"/>
    </row>
    <row r="14" spans="1:4" ht="49.5" customHeight="1">
      <c r="A14" s="28"/>
      <c r="B14" s="116" t="s">
        <v>2254</v>
      </c>
      <c r="C14" s="470"/>
      <c r="D14" s="28"/>
    </row>
    <row r="15" spans="1:4" ht="41.25" customHeight="1" thickBot="1">
      <c r="A15" s="28"/>
      <c r="B15" s="562" t="s">
        <v>1691</v>
      </c>
      <c r="C15" s="562"/>
      <c r="D15" s="28"/>
    </row>
    <row r="16" spans="1:4" ht="41.25" customHeight="1" thickTop="1">
      <c r="A16" s="28"/>
      <c r="B16" s="118" t="s">
        <v>2233</v>
      </c>
      <c r="C16" s="470"/>
      <c r="D16" s="28"/>
    </row>
    <row r="17" spans="1:6" ht="41.25" customHeight="1">
      <c r="A17" s="28"/>
      <c r="B17" s="118" t="s">
        <v>1988</v>
      </c>
      <c r="C17" s="470"/>
      <c r="D17" s="28"/>
    </row>
    <row r="18" spans="1:6" ht="41.25" customHeight="1">
      <c r="A18" s="28"/>
      <c r="B18" s="116" t="s">
        <v>1692</v>
      </c>
      <c r="C18" s="470"/>
      <c r="D18" s="28"/>
    </row>
    <row r="19" spans="1:6" ht="133.5" customHeight="1">
      <c r="A19" s="28"/>
      <c r="B19" s="116" t="s">
        <v>1989</v>
      </c>
      <c r="C19" s="470"/>
      <c r="D19" s="28"/>
    </row>
    <row r="20" spans="1:6" ht="41.25" customHeight="1">
      <c r="A20" s="28"/>
      <c r="B20" s="116" t="s">
        <v>1676</v>
      </c>
      <c r="C20" s="470"/>
      <c r="D20" s="28"/>
    </row>
    <row r="21" spans="1:6" ht="51" customHeight="1">
      <c r="A21" s="28"/>
      <c r="B21" s="116" t="s">
        <v>1693</v>
      </c>
      <c r="C21" s="470"/>
      <c r="D21" s="28"/>
    </row>
    <row r="22" spans="1:6" ht="63" customHeight="1">
      <c r="A22" s="28"/>
      <c r="B22" s="116" t="s">
        <v>1694</v>
      </c>
      <c r="C22" s="470"/>
      <c r="D22" s="28"/>
    </row>
    <row r="23" spans="1:6" ht="63" customHeight="1">
      <c r="A23" s="28"/>
      <c r="B23" s="542" t="s">
        <v>2250</v>
      </c>
      <c r="C23" s="470"/>
      <c r="D23" s="28"/>
    </row>
    <row r="24" spans="1:6" ht="41.25" customHeight="1">
      <c r="A24" s="28"/>
      <c r="B24" s="117" t="s">
        <v>1695</v>
      </c>
      <c r="C24" s="470"/>
      <c r="D24" s="28"/>
    </row>
    <row r="25" spans="1:6" ht="77.25" customHeight="1">
      <c r="A25" s="28"/>
      <c r="B25" s="460" t="s">
        <v>2216</v>
      </c>
      <c r="C25" s="470"/>
      <c r="D25" s="28"/>
      <c r="F25" s="522"/>
    </row>
    <row r="26" spans="1:6" ht="44.25" customHeight="1">
      <c r="A26" s="28"/>
      <c r="B26" s="117" t="s">
        <v>1696</v>
      </c>
      <c r="C26" s="471"/>
      <c r="D26" s="28"/>
      <c r="F26" s="440"/>
    </row>
    <row r="27" spans="1:6" ht="44.25" customHeight="1" thickBot="1">
      <c r="A27" s="28"/>
      <c r="B27" s="564" t="s">
        <v>1438</v>
      </c>
      <c r="C27" s="564"/>
      <c r="D27" s="28"/>
    </row>
    <row r="28" spans="1:6" ht="127.5" customHeight="1" thickTop="1">
      <c r="A28" s="28"/>
      <c r="B28" s="552" t="s">
        <v>2257</v>
      </c>
      <c r="C28" s="332"/>
      <c r="D28" s="28"/>
    </row>
    <row r="29" spans="1:6" ht="41.25" customHeight="1" thickBot="1">
      <c r="A29" s="28"/>
      <c r="B29" s="562" t="s">
        <v>1697</v>
      </c>
      <c r="C29" s="562"/>
      <c r="D29" s="28"/>
    </row>
    <row r="30" spans="1:6" ht="135" customHeight="1" thickTop="1">
      <c r="A30" s="28"/>
      <c r="B30" s="116" t="s">
        <v>2269</v>
      </c>
      <c r="C30" s="470"/>
      <c r="D30" s="28"/>
    </row>
    <row r="31" spans="1:6" ht="341" customHeight="1">
      <c r="A31" s="28"/>
      <c r="B31" s="117" t="s">
        <v>2268</v>
      </c>
      <c r="C31" s="471"/>
      <c r="D31" s="28"/>
    </row>
    <row r="32" spans="1:6" ht="30.65" customHeight="1">
      <c r="A32" s="28"/>
      <c r="B32" s="117"/>
      <c r="C32" s="472"/>
      <c r="D32" s="28"/>
    </row>
  </sheetData>
  <sheetProtection algorithmName="SHA-512" hashValue="MOhTm9G3FkxkQX4jLwjFW9sdo8JePhy2HsKJZyVsiBrFo5WJbn97NZRQZpC93gXmbSV5nAB3KMGhow2zdy9V+g==" saltValue="BinhTTv7fxoZ+X1pLpaxAw==" spinCount="100000" sheet="1" formatRows="0" selectLockedCells="1"/>
  <mergeCells count="6">
    <mergeCell ref="B15:C15"/>
    <mergeCell ref="B29:C29"/>
    <mergeCell ref="B1:C1"/>
    <mergeCell ref="B2:C2"/>
    <mergeCell ref="B3:C3"/>
    <mergeCell ref="B27:C27"/>
  </mergeCells>
  <hyperlinks>
    <hyperlink ref="B25" r:id="rId1" display="Pour les entreprises de tourisme d'aventure, une confirmation de l’obtention du sceau ‘’Accrédité ou attesté Qualité-Sécurité’’ d’Aventure Écotourisme Québec OU copie d’un échange de courriels prouvant que la démarche visant à l’obtenir a été entreprise" xr:uid="{FBF1FE96-1A15-4B84-9F0D-376251C30A2D}"/>
    <hyperlink ref="B23" r:id="rId2" xr:uid="{E8529A45-50E4-48B5-94DD-8033D464FC20}"/>
  </hyperlinks>
  <pageMargins left="0.7" right="0.7" top="0.75" bottom="0.75" header="0.3" footer="0.3"/>
  <pageSetup paperSize="5" scale="94" fitToHeight="3"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101377" r:id="rId6" name="Check Box 1">
              <controlPr defaultSize="0" autoFill="0" autoLine="0" autoPict="0">
                <anchor moveWithCells="1">
                  <from>
                    <xdr:col>2</xdr:col>
                    <xdr:colOff>527050</xdr:colOff>
                    <xdr:row>3</xdr:row>
                    <xdr:rowOff>336550</xdr:rowOff>
                  </from>
                  <to>
                    <xdr:col>2</xdr:col>
                    <xdr:colOff>736600</xdr:colOff>
                    <xdr:row>3</xdr:row>
                    <xdr:rowOff>603250</xdr:rowOff>
                  </to>
                </anchor>
              </controlPr>
            </control>
          </mc:Choice>
        </mc:AlternateContent>
        <mc:AlternateContent xmlns:mc="http://schemas.openxmlformats.org/markup-compatibility/2006">
          <mc:Choice Requires="x14">
            <control shapeId="101378" r:id="rId7" name="Check Box 2">
              <controlPr defaultSize="0" autoFill="0" autoLine="0" autoPict="0">
                <anchor moveWithCells="1">
                  <from>
                    <xdr:col>2</xdr:col>
                    <xdr:colOff>533400</xdr:colOff>
                    <xdr:row>4</xdr:row>
                    <xdr:rowOff>374650</xdr:rowOff>
                  </from>
                  <to>
                    <xdr:col>2</xdr:col>
                    <xdr:colOff>717550</xdr:colOff>
                    <xdr:row>4</xdr:row>
                    <xdr:rowOff>584200</xdr:rowOff>
                  </to>
                </anchor>
              </controlPr>
            </control>
          </mc:Choice>
        </mc:AlternateContent>
        <mc:AlternateContent xmlns:mc="http://schemas.openxmlformats.org/markup-compatibility/2006">
          <mc:Choice Requires="x14">
            <control shapeId="101379" r:id="rId8" name="Check Box 3">
              <controlPr defaultSize="0" autoFill="0" autoLine="0" autoPict="0">
                <anchor moveWithCells="1">
                  <from>
                    <xdr:col>2</xdr:col>
                    <xdr:colOff>527050</xdr:colOff>
                    <xdr:row>5</xdr:row>
                    <xdr:rowOff>336550</xdr:rowOff>
                  </from>
                  <to>
                    <xdr:col>2</xdr:col>
                    <xdr:colOff>736600</xdr:colOff>
                    <xdr:row>5</xdr:row>
                    <xdr:rowOff>533400</xdr:rowOff>
                  </to>
                </anchor>
              </controlPr>
            </control>
          </mc:Choice>
        </mc:AlternateContent>
        <mc:AlternateContent xmlns:mc="http://schemas.openxmlformats.org/markup-compatibility/2006">
          <mc:Choice Requires="x14">
            <control shapeId="101380" r:id="rId9" name="Check Box 4">
              <controlPr defaultSize="0" autoFill="0" autoLine="0" autoPict="0">
                <anchor moveWithCells="1">
                  <from>
                    <xdr:col>2</xdr:col>
                    <xdr:colOff>527050</xdr:colOff>
                    <xdr:row>6</xdr:row>
                    <xdr:rowOff>336550</xdr:rowOff>
                  </from>
                  <to>
                    <xdr:col>2</xdr:col>
                    <xdr:colOff>793750</xdr:colOff>
                    <xdr:row>6</xdr:row>
                    <xdr:rowOff>565150</xdr:rowOff>
                  </to>
                </anchor>
              </controlPr>
            </control>
          </mc:Choice>
        </mc:AlternateContent>
        <mc:AlternateContent xmlns:mc="http://schemas.openxmlformats.org/markup-compatibility/2006">
          <mc:Choice Requires="x14">
            <control shapeId="101385" r:id="rId10" name="Check Box 9">
              <controlPr defaultSize="0" autoFill="0" autoLine="0" autoPict="0">
                <anchor moveWithCells="1">
                  <from>
                    <xdr:col>2</xdr:col>
                    <xdr:colOff>527050</xdr:colOff>
                    <xdr:row>9</xdr:row>
                    <xdr:rowOff>146050</xdr:rowOff>
                  </from>
                  <to>
                    <xdr:col>2</xdr:col>
                    <xdr:colOff>755650</xdr:colOff>
                    <xdr:row>9</xdr:row>
                    <xdr:rowOff>342900</xdr:rowOff>
                  </to>
                </anchor>
              </controlPr>
            </control>
          </mc:Choice>
        </mc:AlternateContent>
        <mc:AlternateContent xmlns:mc="http://schemas.openxmlformats.org/markup-compatibility/2006">
          <mc:Choice Requires="x14">
            <control shapeId="101387" r:id="rId11" name="Check Box 11">
              <controlPr defaultSize="0" autoFill="0" autoLine="0" autoPict="0">
                <anchor moveWithCells="1">
                  <from>
                    <xdr:col>2</xdr:col>
                    <xdr:colOff>527050</xdr:colOff>
                    <xdr:row>8</xdr:row>
                    <xdr:rowOff>0</xdr:rowOff>
                  </from>
                  <to>
                    <xdr:col>2</xdr:col>
                    <xdr:colOff>736600</xdr:colOff>
                    <xdr:row>8</xdr:row>
                    <xdr:rowOff>184150</xdr:rowOff>
                  </to>
                </anchor>
              </controlPr>
            </control>
          </mc:Choice>
        </mc:AlternateContent>
        <mc:AlternateContent xmlns:mc="http://schemas.openxmlformats.org/markup-compatibility/2006">
          <mc:Choice Requires="x14">
            <control shapeId="101388" r:id="rId12" name="Check Box 12">
              <controlPr defaultSize="0" autoFill="0" autoLine="0" autoPict="0">
                <anchor moveWithCells="1">
                  <from>
                    <xdr:col>2</xdr:col>
                    <xdr:colOff>527050</xdr:colOff>
                    <xdr:row>7</xdr:row>
                    <xdr:rowOff>114300</xdr:rowOff>
                  </from>
                  <to>
                    <xdr:col>2</xdr:col>
                    <xdr:colOff>755650</xdr:colOff>
                    <xdr:row>7</xdr:row>
                    <xdr:rowOff>279400</xdr:rowOff>
                  </to>
                </anchor>
              </controlPr>
            </control>
          </mc:Choice>
        </mc:AlternateContent>
        <mc:AlternateContent xmlns:mc="http://schemas.openxmlformats.org/markup-compatibility/2006">
          <mc:Choice Requires="x14">
            <control shapeId="101389" r:id="rId13" name="Check Box 13">
              <controlPr defaultSize="0" autoFill="0" autoLine="0" autoPict="0">
                <anchor moveWithCells="1">
                  <from>
                    <xdr:col>2</xdr:col>
                    <xdr:colOff>527050</xdr:colOff>
                    <xdr:row>10</xdr:row>
                    <xdr:rowOff>431800</xdr:rowOff>
                  </from>
                  <to>
                    <xdr:col>2</xdr:col>
                    <xdr:colOff>723900</xdr:colOff>
                    <xdr:row>10</xdr:row>
                    <xdr:rowOff>679450</xdr:rowOff>
                  </to>
                </anchor>
              </controlPr>
            </control>
          </mc:Choice>
        </mc:AlternateContent>
        <mc:AlternateContent xmlns:mc="http://schemas.openxmlformats.org/markup-compatibility/2006">
          <mc:Choice Requires="x14">
            <control shapeId="101390" r:id="rId14" name="Check Box 14">
              <controlPr defaultSize="0" autoFill="0" autoLine="0" autoPict="0">
                <anchor moveWithCells="1">
                  <from>
                    <xdr:col>2</xdr:col>
                    <xdr:colOff>527050</xdr:colOff>
                    <xdr:row>11</xdr:row>
                    <xdr:rowOff>184150</xdr:rowOff>
                  </from>
                  <to>
                    <xdr:col>2</xdr:col>
                    <xdr:colOff>679450</xdr:colOff>
                    <xdr:row>11</xdr:row>
                    <xdr:rowOff>393700</xdr:rowOff>
                  </to>
                </anchor>
              </controlPr>
            </control>
          </mc:Choice>
        </mc:AlternateContent>
        <mc:AlternateContent xmlns:mc="http://schemas.openxmlformats.org/markup-compatibility/2006">
          <mc:Choice Requires="x14">
            <control shapeId="101391" r:id="rId15" name="Check Box 15">
              <controlPr defaultSize="0" autoFill="0" autoLine="0" autoPict="0">
                <anchor moveWithCells="1">
                  <from>
                    <xdr:col>2</xdr:col>
                    <xdr:colOff>527050</xdr:colOff>
                    <xdr:row>12</xdr:row>
                    <xdr:rowOff>241300</xdr:rowOff>
                  </from>
                  <to>
                    <xdr:col>2</xdr:col>
                    <xdr:colOff>755650</xdr:colOff>
                    <xdr:row>12</xdr:row>
                    <xdr:rowOff>469900</xdr:rowOff>
                  </to>
                </anchor>
              </controlPr>
            </control>
          </mc:Choice>
        </mc:AlternateContent>
        <mc:AlternateContent xmlns:mc="http://schemas.openxmlformats.org/markup-compatibility/2006">
          <mc:Choice Requires="x14">
            <control shapeId="101392" r:id="rId16" name="Check Box 16">
              <controlPr defaultSize="0" autoFill="0" autoLine="0" autoPict="0">
                <anchor moveWithCells="1">
                  <from>
                    <xdr:col>2</xdr:col>
                    <xdr:colOff>527050</xdr:colOff>
                    <xdr:row>13</xdr:row>
                    <xdr:rowOff>114300</xdr:rowOff>
                  </from>
                  <to>
                    <xdr:col>2</xdr:col>
                    <xdr:colOff>774700</xdr:colOff>
                    <xdr:row>13</xdr:row>
                    <xdr:rowOff>336550</xdr:rowOff>
                  </to>
                </anchor>
              </controlPr>
            </control>
          </mc:Choice>
        </mc:AlternateContent>
        <mc:AlternateContent xmlns:mc="http://schemas.openxmlformats.org/markup-compatibility/2006">
          <mc:Choice Requires="x14">
            <control shapeId="101393" r:id="rId17" name="Check Box 17">
              <controlPr defaultSize="0" autoFill="0" autoLine="0" autoPict="0">
                <anchor moveWithCells="1">
                  <from>
                    <xdr:col>2</xdr:col>
                    <xdr:colOff>527050</xdr:colOff>
                    <xdr:row>16</xdr:row>
                    <xdr:rowOff>152400</xdr:rowOff>
                  </from>
                  <to>
                    <xdr:col>2</xdr:col>
                    <xdr:colOff>717550</xdr:colOff>
                    <xdr:row>16</xdr:row>
                    <xdr:rowOff>355600</xdr:rowOff>
                  </to>
                </anchor>
              </controlPr>
            </control>
          </mc:Choice>
        </mc:AlternateContent>
        <mc:AlternateContent xmlns:mc="http://schemas.openxmlformats.org/markup-compatibility/2006">
          <mc:Choice Requires="x14">
            <control shapeId="101394" r:id="rId18" name="Check Box 18">
              <controlPr defaultSize="0" autoFill="0" autoLine="0" autoPict="0">
                <anchor moveWithCells="1">
                  <from>
                    <xdr:col>2</xdr:col>
                    <xdr:colOff>527050</xdr:colOff>
                    <xdr:row>29</xdr:row>
                    <xdr:rowOff>298450</xdr:rowOff>
                  </from>
                  <to>
                    <xdr:col>2</xdr:col>
                    <xdr:colOff>755650</xdr:colOff>
                    <xdr:row>29</xdr:row>
                    <xdr:rowOff>508000</xdr:rowOff>
                  </to>
                </anchor>
              </controlPr>
            </control>
          </mc:Choice>
        </mc:AlternateContent>
        <mc:AlternateContent xmlns:mc="http://schemas.openxmlformats.org/markup-compatibility/2006">
          <mc:Choice Requires="x14">
            <control shapeId="101404" r:id="rId19" name="Check Box 28">
              <controlPr defaultSize="0" autoFill="0" autoLine="0" autoPict="0">
                <anchor moveWithCells="1">
                  <from>
                    <xdr:col>2</xdr:col>
                    <xdr:colOff>527050</xdr:colOff>
                    <xdr:row>17</xdr:row>
                    <xdr:rowOff>152400</xdr:rowOff>
                  </from>
                  <to>
                    <xdr:col>2</xdr:col>
                    <xdr:colOff>736600</xdr:colOff>
                    <xdr:row>17</xdr:row>
                    <xdr:rowOff>374650</xdr:rowOff>
                  </to>
                </anchor>
              </controlPr>
            </control>
          </mc:Choice>
        </mc:AlternateContent>
        <mc:AlternateContent xmlns:mc="http://schemas.openxmlformats.org/markup-compatibility/2006">
          <mc:Choice Requires="x14">
            <control shapeId="101407" r:id="rId20" name="Check Box 31">
              <controlPr defaultSize="0" autoFill="0" autoLine="0" autoPict="0">
                <anchor moveWithCells="1">
                  <from>
                    <xdr:col>2</xdr:col>
                    <xdr:colOff>527050</xdr:colOff>
                    <xdr:row>18</xdr:row>
                    <xdr:rowOff>152400</xdr:rowOff>
                  </from>
                  <to>
                    <xdr:col>2</xdr:col>
                    <xdr:colOff>736600</xdr:colOff>
                    <xdr:row>18</xdr:row>
                    <xdr:rowOff>374650</xdr:rowOff>
                  </to>
                </anchor>
              </controlPr>
            </control>
          </mc:Choice>
        </mc:AlternateContent>
        <mc:AlternateContent xmlns:mc="http://schemas.openxmlformats.org/markup-compatibility/2006">
          <mc:Choice Requires="x14">
            <control shapeId="101408" r:id="rId21" name="Check Box 32">
              <controlPr defaultSize="0" autoFill="0" autoLine="0" autoPict="0">
                <anchor moveWithCells="1">
                  <from>
                    <xdr:col>2</xdr:col>
                    <xdr:colOff>527050</xdr:colOff>
                    <xdr:row>19</xdr:row>
                    <xdr:rowOff>152400</xdr:rowOff>
                  </from>
                  <to>
                    <xdr:col>2</xdr:col>
                    <xdr:colOff>736600</xdr:colOff>
                    <xdr:row>19</xdr:row>
                    <xdr:rowOff>355600</xdr:rowOff>
                  </to>
                </anchor>
              </controlPr>
            </control>
          </mc:Choice>
        </mc:AlternateContent>
        <mc:AlternateContent xmlns:mc="http://schemas.openxmlformats.org/markup-compatibility/2006">
          <mc:Choice Requires="x14">
            <control shapeId="101409" r:id="rId22" name="Check Box 33">
              <controlPr defaultSize="0" autoFill="0" autoLine="0" autoPict="0">
                <anchor moveWithCells="1">
                  <from>
                    <xdr:col>2</xdr:col>
                    <xdr:colOff>527050</xdr:colOff>
                    <xdr:row>20</xdr:row>
                    <xdr:rowOff>152400</xdr:rowOff>
                  </from>
                  <to>
                    <xdr:col>2</xdr:col>
                    <xdr:colOff>774700</xdr:colOff>
                    <xdr:row>20</xdr:row>
                    <xdr:rowOff>374650</xdr:rowOff>
                  </to>
                </anchor>
              </controlPr>
            </control>
          </mc:Choice>
        </mc:AlternateContent>
        <mc:AlternateContent xmlns:mc="http://schemas.openxmlformats.org/markup-compatibility/2006">
          <mc:Choice Requires="x14">
            <control shapeId="101410" r:id="rId23" name="Check Box 34">
              <controlPr defaultSize="0" autoFill="0" autoLine="0" autoPict="0">
                <anchor moveWithCells="1">
                  <from>
                    <xdr:col>2</xdr:col>
                    <xdr:colOff>527050</xdr:colOff>
                    <xdr:row>21</xdr:row>
                    <xdr:rowOff>152400</xdr:rowOff>
                  </from>
                  <to>
                    <xdr:col>2</xdr:col>
                    <xdr:colOff>755650</xdr:colOff>
                    <xdr:row>21</xdr:row>
                    <xdr:rowOff>412750</xdr:rowOff>
                  </to>
                </anchor>
              </controlPr>
            </control>
          </mc:Choice>
        </mc:AlternateContent>
        <mc:AlternateContent xmlns:mc="http://schemas.openxmlformats.org/markup-compatibility/2006">
          <mc:Choice Requires="x14">
            <control shapeId="101411" r:id="rId24" name="Check Box 35">
              <controlPr defaultSize="0" autoFill="0" autoLine="0" autoPict="0">
                <anchor moveWithCells="1">
                  <from>
                    <xdr:col>2</xdr:col>
                    <xdr:colOff>527050</xdr:colOff>
                    <xdr:row>23</xdr:row>
                    <xdr:rowOff>152400</xdr:rowOff>
                  </from>
                  <to>
                    <xdr:col>2</xdr:col>
                    <xdr:colOff>774700</xdr:colOff>
                    <xdr:row>23</xdr:row>
                    <xdr:rowOff>393700</xdr:rowOff>
                  </to>
                </anchor>
              </controlPr>
            </control>
          </mc:Choice>
        </mc:AlternateContent>
        <mc:AlternateContent xmlns:mc="http://schemas.openxmlformats.org/markup-compatibility/2006">
          <mc:Choice Requires="x14">
            <control shapeId="101412" r:id="rId25" name="Check Box 36">
              <controlPr defaultSize="0" autoFill="0" autoLine="0" autoPict="0">
                <anchor moveWithCells="1">
                  <from>
                    <xdr:col>2</xdr:col>
                    <xdr:colOff>527050</xdr:colOff>
                    <xdr:row>24</xdr:row>
                    <xdr:rowOff>152400</xdr:rowOff>
                  </from>
                  <to>
                    <xdr:col>2</xdr:col>
                    <xdr:colOff>723900</xdr:colOff>
                    <xdr:row>24</xdr:row>
                    <xdr:rowOff>393700</xdr:rowOff>
                  </to>
                </anchor>
              </controlPr>
            </control>
          </mc:Choice>
        </mc:AlternateContent>
        <mc:AlternateContent xmlns:mc="http://schemas.openxmlformats.org/markup-compatibility/2006">
          <mc:Choice Requires="x14">
            <control shapeId="101413" r:id="rId26" name="Check Box 37">
              <controlPr defaultSize="0" autoFill="0" autoLine="0" autoPict="0">
                <anchor moveWithCells="1">
                  <from>
                    <xdr:col>2</xdr:col>
                    <xdr:colOff>527050</xdr:colOff>
                    <xdr:row>25</xdr:row>
                    <xdr:rowOff>152400</xdr:rowOff>
                  </from>
                  <to>
                    <xdr:col>2</xdr:col>
                    <xdr:colOff>717550</xdr:colOff>
                    <xdr:row>25</xdr:row>
                    <xdr:rowOff>342900</xdr:rowOff>
                  </to>
                </anchor>
              </controlPr>
            </control>
          </mc:Choice>
        </mc:AlternateContent>
        <mc:AlternateContent xmlns:mc="http://schemas.openxmlformats.org/markup-compatibility/2006">
          <mc:Choice Requires="x14">
            <control shapeId="101414" r:id="rId27" name="Check Box 38">
              <controlPr defaultSize="0" autoFill="0" autoLine="0" autoPict="0">
                <anchor moveWithCells="1">
                  <from>
                    <xdr:col>2</xdr:col>
                    <xdr:colOff>527050</xdr:colOff>
                    <xdr:row>30</xdr:row>
                    <xdr:rowOff>1968500</xdr:rowOff>
                  </from>
                  <to>
                    <xdr:col>2</xdr:col>
                    <xdr:colOff>723900</xdr:colOff>
                    <xdr:row>30</xdr:row>
                    <xdr:rowOff>2216150</xdr:rowOff>
                  </to>
                </anchor>
              </controlPr>
            </control>
          </mc:Choice>
        </mc:AlternateContent>
        <mc:AlternateContent xmlns:mc="http://schemas.openxmlformats.org/markup-compatibility/2006">
          <mc:Choice Requires="x14">
            <control shapeId="101418" r:id="rId28" name="Check Box 42">
              <controlPr defaultSize="0" autoFill="0" autoLine="0" autoPict="0">
                <anchor moveWithCells="1">
                  <from>
                    <xdr:col>2</xdr:col>
                    <xdr:colOff>501650</xdr:colOff>
                    <xdr:row>27</xdr:row>
                    <xdr:rowOff>609600</xdr:rowOff>
                  </from>
                  <to>
                    <xdr:col>2</xdr:col>
                    <xdr:colOff>723900</xdr:colOff>
                    <xdr:row>27</xdr:row>
                    <xdr:rowOff>831850</xdr:rowOff>
                  </to>
                </anchor>
              </controlPr>
            </control>
          </mc:Choice>
        </mc:AlternateContent>
        <mc:AlternateContent xmlns:mc="http://schemas.openxmlformats.org/markup-compatibility/2006">
          <mc:Choice Requires="x14">
            <control shapeId="101420" r:id="rId29" name="Check Box 44">
              <controlPr defaultSize="0" autoFill="0" autoLine="0" autoPict="0">
                <anchor moveWithCells="1">
                  <from>
                    <xdr:col>2</xdr:col>
                    <xdr:colOff>527050</xdr:colOff>
                    <xdr:row>15</xdr:row>
                    <xdr:rowOff>152400</xdr:rowOff>
                  </from>
                  <to>
                    <xdr:col>2</xdr:col>
                    <xdr:colOff>711200</xdr:colOff>
                    <xdr:row>15</xdr:row>
                    <xdr:rowOff>349250</xdr:rowOff>
                  </to>
                </anchor>
              </controlPr>
            </control>
          </mc:Choice>
        </mc:AlternateContent>
        <mc:AlternateContent xmlns:mc="http://schemas.openxmlformats.org/markup-compatibility/2006">
          <mc:Choice Requires="x14">
            <control shapeId="101421" r:id="rId30" name="Check Box 45">
              <controlPr defaultSize="0" autoFill="0" autoLine="0" autoPict="0">
                <anchor moveWithCells="1">
                  <from>
                    <xdr:col>2</xdr:col>
                    <xdr:colOff>520700</xdr:colOff>
                    <xdr:row>22</xdr:row>
                    <xdr:rowOff>234950</xdr:rowOff>
                  </from>
                  <to>
                    <xdr:col>2</xdr:col>
                    <xdr:colOff>749300</xdr:colOff>
                    <xdr:row>22</xdr:row>
                    <xdr:rowOff>495300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1BA18-C39C-4AD5-B940-176F8A78DCF1}">
  <sheetPr codeName="Feuil11">
    <tabColor theme="4"/>
    <pageSetUpPr fitToPage="1"/>
  </sheetPr>
  <dimension ref="A1:X117"/>
  <sheetViews>
    <sheetView showGridLines="0" showWhiteSpace="0" zoomScale="115" zoomScaleNormal="115" zoomScalePageLayoutView="53" workbookViewId="0">
      <selection activeCell="C22" sqref="C22"/>
    </sheetView>
  </sheetViews>
  <sheetFormatPr baseColWidth="10" defaultColWidth="11.453125" defaultRowHeight="14.5" outlineLevelCol="1"/>
  <cols>
    <col min="1" max="1" width="1.1796875" style="34" customWidth="1"/>
    <col min="2" max="2" width="23.453125" style="34" customWidth="1"/>
    <col min="3" max="3" width="3.453125" style="34" customWidth="1"/>
    <col min="4" max="4" width="11.453125" style="34" customWidth="1"/>
    <col min="5" max="5" width="3.453125" style="34" customWidth="1"/>
    <col min="6" max="6" width="10.54296875" style="34" customWidth="1"/>
    <col min="7" max="7" width="0.81640625" style="34" customWidth="1"/>
    <col min="8" max="8" width="13.81640625" style="34" customWidth="1"/>
    <col min="9" max="9" width="4" style="34" customWidth="1"/>
    <col min="10" max="10" width="10.453125" style="34" customWidth="1"/>
    <col min="11" max="11" width="3.54296875" style="34" customWidth="1"/>
    <col min="12" max="12" width="10.453125" style="34" customWidth="1"/>
    <col min="13" max="13" width="0.54296875" style="34" customWidth="1"/>
    <col min="14" max="14" width="1.1796875" style="34" customWidth="1"/>
    <col min="15" max="15" width="1.453125" style="34" hidden="1" customWidth="1" outlineLevel="1"/>
    <col min="16" max="16" width="75.81640625" style="34" hidden="1" customWidth="1" outlineLevel="1"/>
    <col min="17" max="17" width="15" style="34" hidden="1" customWidth="1" outlineLevel="1"/>
    <col min="18" max="18" width="2" style="34" hidden="1" customWidth="1" outlineLevel="1"/>
    <col min="19" max="19" width="39" style="34" hidden="1" customWidth="1" outlineLevel="1"/>
    <col min="20" max="21" width="1.453125" style="34" hidden="1" customWidth="1" outlineLevel="1"/>
    <col min="22" max="22" width="11.453125" style="34" hidden="1" customWidth="1" outlineLevel="1"/>
    <col min="23" max="23" width="11.453125" style="34" collapsed="1"/>
    <col min="24" max="16384" width="11.453125" style="34"/>
  </cols>
  <sheetData>
    <row r="1" spans="1:24" s="54" customFormat="1" ht="52.5" customHeight="1" thickBot="1">
      <c r="A1" s="56"/>
      <c r="B1" s="559" t="s">
        <v>1698</v>
      </c>
      <c r="C1" s="559"/>
      <c r="D1" s="559"/>
      <c r="E1" s="559"/>
      <c r="F1" s="559"/>
      <c r="G1" s="559"/>
      <c r="H1" s="559"/>
      <c r="I1" s="559"/>
      <c r="J1" s="559"/>
      <c r="K1" s="559"/>
      <c r="L1" s="445"/>
      <c r="M1" s="128"/>
      <c r="N1" s="129"/>
      <c r="O1" s="130"/>
      <c r="P1" s="7" t="s">
        <v>1698</v>
      </c>
      <c r="Q1" s="7"/>
      <c r="R1" s="7"/>
      <c r="S1" s="7"/>
      <c r="T1" s="7"/>
      <c r="U1" s="55"/>
      <c r="V1" s="57"/>
      <c r="W1" s="57"/>
      <c r="X1" s="57"/>
    </row>
    <row r="2" spans="1:24" customFormat="1" ht="33.75" customHeight="1" thickTop="1" thickBot="1">
      <c r="A2" s="28"/>
      <c r="B2" s="473" t="s">
        <v>1227</v>
      </c>
      <c r="C2" s="473"/>
      <c r="D2" s="473"/>
      <c r="E2" s="473"/>
      <c r="F2" s="473"/>
      <c r="G2" s="4"/>
      <c r="H2" s="598" t="s">
        <v>1415</v>
      </c>
      <c r="I2" s="598"/>
      <c r="J2" s="598"/>
      <c r="K2" s="598"/>
      <c r="L2" s="598"/>
      <c r="M2" s="8"/>
      <c r="N2" s="26"/>
      <c r="O2" s="4"/>
      <c r="P2" s="11" t="s">
        <v>0</v>
      </c>
      <c r="Q2" s="81" t="s">
        <v>1228</v>
      </c>
      <c r="R2" s="81"/>
      <c r="S2" s="82" t="s">
        <v>1</v>
      </c>
      <c r="T2" s="64"/>
      <c r="U2" s="28"/>
    </row>
    <row r="3" spans="1:24" customFormat="1" ht="13" customHeight="1" thickTop="1">
      <c r="A3" s="28"/>
      <c r="B3" s="6"/>
      <c r="C3" s="6"/>
      <c r="D3" s="6"/>
      <c r="E3" s="6"/>
      <c r="F3" s="6"/>
      <c r="G3" s="4"/>
      <c r="H3" s="8"/>
      <c r="I3" s="8"/>
      <c r="J3" s="8"/>
      <c r="K3" s="8"/>
      <c r="L3" s="8"/>
      <c r="M3" s="8"/>
      <c r="N3" s="26"/>
      <c r="O3" s="4"/>
      <c r="P3" s="62"/>
      <c r="Q3" s="63"/>
      <c r="R3" s="63"/>
      <c r="S3" s="64"/>
      <c r="T3" s="64"/>
      <c r="U3" s="28"/>
    </row>
    <row r="4" spans="1:24" ht="21" customHeight="1">
      <c r="A4" s="30"/>
      <c r="B4" s="162" t="s">
        <v>1699</v>
      </c>
      <c r="C4" s="634"/>
      <c r="D4" s="635"/>
      <c r="E4" s="635"/>
      <c r="F4" s="635"/>
      <c r="G4" s="131"/>
      <c r="H4" s="450"/>
      <c r="I4" s="441"/>
      <c r="J4" s="450" t="s">
        <v>1229</v>
      </c>
      <c r="K4" s="132" t="s">
        <v>1230</v>
      </c>
      <c r="L4" s="450" t="s">
        <v>1231</v>
      </c>
      <c r="M4" s="124"/>
      <c r="N4" s="133"/>
      <c r="O4" s="134"/>
      <c r="P4" s="586" t="s">
        <v>1428</v>
      </c>
      <c r="Q4" s="589"/>
      <c r="R4" s="63"/>
      <c r="S4" s="581"/>
      <c r="T4" s="76"/>
      <c r="U4" s="38"/>
      <c r="V4" s="3"/>
    </row>
    <row r="5" spans="1:24" ht="19.5" customHeight="1">
      <c r="A5" s="30"/>
      <c r="B5" s="162" t="s">
        <v>1232</v>
      </c>
      <c r="C5" s="630"/>
      <c r="D5" s="631"/>
      <c r="E5" s="631"/>
      <c r="F5" s="631"/>
      <c r="G5" s="135"/>
      <c r="H5" s="136" t="s">
        <v>1233</v>
      </c>
      <c r="I5" s="626"/>
      <c r="J5" s="626"/>
      <c r="K5" s="626"/>
      <c r="L5" s="627"/>
      <c r="M5" s="137"/>
      <c r="N5" s="138"/>
      <c r="O5" s="134"/>
      <c r="P5" s="587"/>
      <c r="Q5" s="590"/>
      <c r="R5" s="63"/>
      <c r="S5" s="582"/>
      <c r="T5" s="76"/>
      <c r="U5" s="38"/>
      <c r="V5" s="3"/>
    </row>
    <row r="6" spans="1:24" ht="20.25" customHeight="1">
      <c r="A6" s="30"/>
      <c r="B6" s="162" t="s">
        <v>133</v>
      </c>
      <c r="C6" s="636"/>
      <c r="D6" s="637"/>
      <c r="E6" s="637"/>
      <c r="F6" s="637"/>
      <c r="G6" s="135"/>
      <c r="H6" s="136" t="s">
        <v>1234</v>
      </c>
      <c r="I6" s="626"/>
      <c r="J6" s="626"/>
      <c r="K6" s="626"/>
      <c r="L6" s="627"/>
      <c r="M6" s="137"/>
      <c r="N6" s="138"/>
      <c r="O6" s="134"/>
      <c r="P6" s="588" t="s">
        <v>1407</v>
      </c>
      <c r="Q6" s="591"/>
      <c r="R6" s="63"/>
      <c r="S6" s="583"/>
      <c r="T6" s="17"/>
      <c r="U6" s="38"/>
      <c r="V6" s="3"/>
    </row>
    <row r="7" spans="1:24" ht="18.75" customHeight="1">
      <c r="A7" s="30"/>
      <c r="B7" s="162" t="s">
        <v>1235</v>
      </c>
      <c r="C7" s="630"/>
      <c r="D7" s="631"/>
      <c r="E7" s="631"/>
      <c r="F7" s="631"/>
      <c r="G7" s="135"/>
      <c r="H7" s="136" t="s">
        <v>1241</v>
      </c>
      <c r="I7" s="626"/>
      <c r="J7" s="626"/>
      <c r="K7" s="626"/>
      <c r="L7" s="627"/>
      <c r="M7" s="137"/>
      <c r="N7" s="138"/>
      <c r="O7" s="134"/>
      <c r="P7" s="588"/>
      <c r="Q7" s="592"/>
      <c r="R7" s="63"/>
      <c r="S7" s="584"/>
      <c r="T7" s="17"/>
      <c r="U7" s="38"/>
      <c r="V7" s="3"/>
    </row>
    <row r="8" spans="1:24" ht="22.5" customHeight="1">
      <c r="A8" s="30"/>
      <c r="B8" s="162" t="s">
        <v>1236</v>
      </c>
      <c r="C8" s="646"/>
      <c r="D8" s="646"/>
      <c r="E8" s="646"/>
      <c r="F8" s="647"/>
      <c r="G8" s="135"/>
      <c r="H8" s="136" t="s">
        <v>1237</v>
      </c>
      <c r="I8" s="628"/>
      <c r="J8" s="628"/>
      <c r="K8" s="628"/>
      <c r="L8" s="629"/>
      <c r="M8" s="139"/>
      <c r="N8" s="140"/>
      <c r="O8" s="134"/>
      <c r="P8" s="588"/>
      <c r="Q8" s="593"/>
      <c r="R8" s="63"/>
      <c r="S8" s="585"/>
      <c r="T8" s="17"/>
      <c r="U8" s="38"/>
      <c r="V8" s="3"/>
    </row>
    <row r="9" spans="1:24" ht="33" customHeight="1">
      <c r="A9" s="30"/>
      <c r="B9" s="162" t="s">
        <v>1700</v>
      </c>
      <c r="C9" s="630"/>
      <c r="D9" s="631"/>
      <c r="E9" s="631"/>
      <c r="F9" s="631"/>
      <c r="G9" s="135"/>
      <c r="H9" s="141"/>
      <c r="I9" s="142"/>
      <c r="J9" s="142"/>
      <c r="K9" s="142"/>
      <c r="L9" s="142"/>
      <c r="M9" s="137"/>
      <c r="N9" s="138"/>
      <c r="O9" s="134"/>
      <c r="P9" s="119" t="s">
        <v>1419</v>
      </c>
      <c r="Q9" s="423"/>
      <c r="R9" s="63"/>
      <c r="S9" s="361" t="s">
        <v>1701</v>
      </c>
      <c r="T9" s="17"/>
      <c r="U9" s="30"/>
    </row>
    <row r="10" spans="1:24" ht="27" customHeight="1">
      <c r="A10" s="30"/>
      <c r="B10" s="162" t="s">
        <v>1238</v>
      </c>
      <c r="C10" s="643"/>
      <c r="D10" s="631"/>
      <c r="E10" s="631"/>
      <c r="F10" s="631"/>
      <c r="G10" s="135"/>
      <c r="H10" s="652" t="s">
        <v>1416</v>
      </c>
      <c r="I10" s="653"/>
      <c r="J10" s="653"/>
      <c r="K10" s="653"/>
      <c r="L10" s="653"/>
      <c r="M10" s="143"/>
      <c r="N10" s="144"/>
      <c r="O10" s="134"/>
      <c r="P10" s="119" t="s">
        <v>1702</v>
      </c>
      <c r="Q10" s="423"/>
      <c r="R10" s="63"/>
      <c r="S10" s="361" t="s">
        <v>1701</v>
      </c>
      <c r="T10" s="17"/>
      <c r="U10" s="38"/>
      <c r="V10" s="3"/>
    </row>
    <row r="11" spans="1:24" ht="25.5" customHeight="1">
      <c r="A11" s="30"/>
      <c r="B11" s="162" t="s">
        <v>1239</v>
      </c>
      <c r="C11" s="644"/>
      <c r="D11" s="645"/>
      <c r="E11" s="645"/>
      <c r="F11" s="645"/>
      <c r="G11" s="135"/>
      <c r="H11" s="145"/>
      <c r="I11" s="146"/>
      <c r="J11" s="136" t="s">
        <v>1229</v>
      </c>
      <c r="K11" s="147"/>
      <c r="L11" s="426" t="s">
        <v>1231</v>
      </c>
      <c r="M11" s="124"/>
      <c r="N11" s="133"/>
      <c r="O11" s="134"/>
      <c r="P11" s="588" t="s">
        <v>1420</v>
      </c>
      <c r="Q11" s="591"/>
      <c r="R11" s="63"/>
      <c r="S11" s="583" t="s">
        <v>1701</v>
      </c>
      <c r="T11" s="17"/>
      <c r="U11" s="38"/>
      <c r="V11" s="3"/>
    </row>
    <row r="12" spans="1:24" ht="21" customHeight="1">
      <c r="A12" s="30"/>
      <c r="B12" s="162" t="s">
        <v>1703</v>
      </c>
      <c r="C12" s="644"/>
      <c r="D12" s="645"/>
      <c r="E12" s="645"/>
      <c r="F12" s="645"/>
      <c r="G12" s="135"/>
      <c r="H12" s="136" t="s">
        <v>1233</v>
      </c>
      <c r="I12" s="648"/>
      <c r="J12" s="648"/>
      <c r="K12" s="648"/>
      <c r="L12" s="649"/>
      <c r="M12" s="148"/>
      <c r="N12" s="149"/>
      <c r="O12" s="134"/>
      <c r="P12" s="588"/>
      <c r="Q12" s="593"/>
      <c r="R12" s="63"/>
      <c r="S12" s="585"/>
      <c r="T12" s="17"/>
      <c r="U12" s="38"/>
      <c r="V12" s="3"/>
    </row>
    <row r="13" spans="1:24" ht="19.5" customHeight="1">
      <c r="A13" s="30"/>
      <c r="B13" s="474" t="s">
        <v>1704</v>
      </c>
      <c r="C13" s="644"/>
      <c r="D13" s="645"/>
      <c r="E13" s="645"/>
      <c r="F13" s="645"/>
      <c r="G13" s="135"/>
      <c r="H13" s="136" t="s">
        <v>1234</v>
      </c>
      <c r="I13" s="648"/>
      <c r="J13" s="648"/>
      <c r="K13" s="648"/>
      <c r="L13" s="649"/>
      <c r="M13" s="148"/>
      <c r="N13" s="149"/>
      <c r="O13" s="134"/>
      <c r="P13" s="588" t="s">
        <v>1705</v>
      </c>
      <c r="Q13" s="650"/>
      <c r="R13" s="63"/>
      <c r="S13" s="583"/>
      <c r="T13" s="17"/>
      <c r="U13" s="38"/>
      <c r="V13" s="3"/>
    </row>
    <row r="14" spans="1:24" ht="25.5" customHeight="1">
      <c r="A14" s="30"/>
      <c r="B14" s="474" t="s">
        <v>1240</v>
      </c>
      <c r="C14" s="651"/>
      <c r="D14" s="651"/>
      <c r="E14" s="651"/>
      <c r="F14" s="636"/>
      <c r="G14" s="135"/>
      <c r="H14" s="136" t="s">
        <v>1241</v>
      </c>
      <c r="I14" s="648"/>
      <c r="J14" s="648"/>
      <c r="K14" s="648"/>
      <c r="L14" s="649"/>
      <c r="M14" s="148"/>
      <c r="N14" s="149"/>
      <c r="O14" s="134"/>
      <c r="P14" s="588"/>
      <c r="Q14" s="650"/>
      <c r="R14" s="63"/>
      <c r="S14" s="585"/>
      <c r="T14" s="17"/>
      <c r="U14" s="38"/>
      <c r="V14" s="3"/>
    </row>
    <row r="15" spans="1:24" ht="23.25" customHeight="1">
      <c r="A15" s="30"/>
      <c r="B15" s="87" t="s">
        <v>13</v>
      </c>
      <c r="C15" s="630"/>
      <c r="D15" s="631"/>
      <c r="E15" s="631"/>
      <c r="F15" s="631"/>
      <c r="G15" s="150"/>
      <c r="H15" s="448" t="s">
        <v>1237</v>
      </c>
      <c r="I15" s="569"/>
      <c r="J15" s="569"/>
      <c r="K15" s="569"/>
      <c r="L15" s="570"/>
      <c r="M15" s="151"/>
      <c r="N15" s="152"/>
      <c r="O15" s="134"/>
      <c r="P15" s="119" t="s">
        <v>1706</v>
      </c>
      <c r="Q15" s="423"/>
      <c r="R15" s="63"/>
      <c r="S15" s="359"/>
      <c r="T15" s="17"/>
      <c r="U15" s="38"/>
      <c r="V15" s="3"/>
    </row>
    <row r="16" spans="1:24" ht="30" customHeight="1">
      <c r="A16" s="30"/>
      <c r="B16" s="88" t="s">
        <v>1707</v>
      </c>
      <c r="C16" s="605"/>
      <c r="D16" s="606"/>
      <c r="E16" s="606"/>
      <c r="F16" s="606"/>
      <c r="G16" s="150"/>
      <c r="H16" s="448"/>
      <c r="I16" s="572"/>
      <c r="J16" s="572"/>
      <c r="K16" s="572"/>
      <c r="L16" s="573"/>
      <c r="M16" s="148"/>
      <c r="N16" s="149"/>
      <c r="O16" s="134"/>
      <c r="P16" s="119" t="s">
        <v>1708</v>
      </c>
      <c r="Q16" s="423"/>
      <c r="R16" s="63"/>
      <c r="S16" s="360"/>
      <c r="T16" s="17"/>
      <c r="U16" s="38"/>
      <c r="V16" s="3"/>
    </row>
    <row r="17" spans="1:24" ht="21" customHeight="1">
      <c r="A17" s="30"/>
      <c r="B17" s="607" t="s">
        <v>1709</v>
      </c>
      <c r="C17" s="638"/>
      <c r="D17" s="639"/>
      <c r="E17" s="639"/>
      <c r="F17" s="639"/>
      <c r="G17" s="639"/>
      <c r="H17" s="639"/>
      <c r="I17" s="639"/>
      <c r="J17" s="639"/>
      <c r="K17" s="639"/>
      <c r="L17" s="640"/>
      <c r="M17" s="148"/>
      <c r="N17" s="149"/>
      <c r="O17" s="134"/>
      <c r="P17" s="588" t="s">
        <v>1710</v>
      </c>
      <c r="Q17" s="591"/>
      <c r="R17" s="63"/>
      <c r="S17" s="583"/>
      <c r="T17" s="17"/>
      <c r="U17" s="38"/>
      <c r="V17" s="3"/>
    </row>
    <row r="18" spans="1:24" ht="25.5" customHeight="1">
      <c r="A18" s="30"/>
      <c r="B18" s="607"/>
      <c r="C18" s="641"/>
      <c r="D18" s="583"/>
      <c r="E18" s="583"/>
      <c r="F18" s="583"/>
      <c r="G18" s="583"/>
      <c r="H18" s="583"/>
      <c r="I18" s="583"/>
      <c r="J18" s="583"/>
      <c r="K18" s="583"/>
      <c r="L18" s="642"/>
      <c r="M18" s="148"/>
      <c r="N18" s="149"/>
      <c r="O18" s="134"/>
      <c r="P18" s="588"/>
      <c r="Q18" s="593"/>
      <c r="R18" s="63"/>
      <c r="S18" s="585"/>
      <c r="T18" s="17"/>
      <c r="U18" s="38"/>
      <c r="V18" s="3"/>
    </row>
    <row r="19" spans="1:24" ht="14.25" customHeight="1">
      <c r="A19" s="30"/>
      <c r="B19" s="608"/>
      <c r="C19" s="608"/>
      <c r="D19" s="608"/>
      <c r="E19" s="608"/>
      <c r="F19" s="608"/>
      <c r="G19" s="134"/>
      <c r="H19" s="124"/>
      <c r="I19" s="148"/>
      <c r="J19" s="148"/>
      <c r="K19" s="148"/>
      <c r="L19" s="148"/>
      <c r="M19" s="148"/>
      <c r="N19" s="149"/>
      <c r="O19" s="134"/>
      <c r="P19" s="94" t="s">
        <v>1711</v>
      </c>
      <c r="Q19" s="423"/>
      <c r="R19" s="63"/>
      <c r="S19" s="361"/>
      <c r="T19" s="17"/>
      <c r="U19" s="38"/>
      <c r="V19" s="3"/>
    </row>
    <row r="20" spans="1:24" customFormat="1" ht="59.4" customHeight="1" thickBot="1">
      <c r="A20" s="28"/>
      <c r="B20" s="598" t="s">
        <v>1417</v>
      </c>
      <c r="C20" s="598"/>
      <c r="D20" s="598"/>
      <c r="E20" s="598"/>
      <c r="F20" s="598"/>
      <c r="G20" s="598"/>
      <c r="H20" s="598"/>
      <c r="I20" s="598"/>
      <c r="J20" s="598"/>
      <c r="K20" s="598"/>
      <c r="L20" s="475"/>
      <c r="M20" s="9"/>
      <c r="N20" s="27"/>
      <c r="O20" s="4"/>
      <c r="P20" s="80" t="s">
        <v>2223</v>
      </c>
      <c r="Q20" s="423"/>
      <c r="R20" s="63"/>
      <c r="S20" s="361"/>
      <c r="T20" s="73"/>
      <c r="U20" s="29"/>
      <c r="V20" s="1"/>
    </row>
    <row r="21" spans="1:24" customFormat="1" ht="11.5" customHeight="1" thickTop="1">
      <c r="A21" s="28"/>
      <c r="B21" s="5"/>
      <c r="C21" s="5"/>
      <c r="D21" s="5"/>
      <c r="E21" s="5"/>
      <c r="F21" s="5"/>
      <c r="G21" s="4"/>
      <c r="H21" s="9"/>
      <c r="I21" s="9"/>
      <c r="J21" s="9"/>
      <c r="K21" s="9"/>
      <c r="L21" s="9"/>
      <c r="M21" s="9"/>
      <c r="N21" s="27"/>
      <c r="O21" s="4"/>
      <c r="P21" s="588" t="s">
        <v>2224</v>
      </c>
      <c r="Q21" s="594"/>
      <c r="R21" s="63"/>
      <c r="S21" s="565" t="s">
        <v>1712</v>
      </c>
      <c r="T21" s="73"/>
      <c r="U21" s="29"/>
      <c r="V21" s="1"/>
    </row>
    <row r="22" spans="1:24" ht="20.25" customHeight="1">
      <c r="A22" s="30"/>
      <c r="B22" s="23"/>
      <c r="C22" s="476"/>
      <c r="D22" s="93" t="s">
        <v>1229</v>
      </c>
      <c r="E22" s="476"/>
      <c r="F22" s="92" t="s">
        <v>1231</v>
      </c>
      <c r="G22" s="33"/>
      <c r="H22" s="33"/>
      <c r="I22" s="477"/>
      <c r="J22" s="478"/>
      <c r="K22" s="17"/>
      <c r="L22" s="478"/>
      <c r="M22" s="17"/>
      <c r="N22" s="37"/>
      <c r="O22" s="33"/>
      <c r="P22" s="588"/>
      <c r="Q22" s="595"/>
      <c r="R22" s="153"/>
      <c r="S22" s="566"/>
      <c r="T22" s="23"/>
      <c r="U22" s="38"/>
      <c r="V22" s="3"/>
    </row>
    <row r="23" spans="1:24" ht="26.5" customHeight="1">
      <c r="A23" s="30"/>
      <c r="B23" s="479" t="s">
        <v>1233</v>
      </c>
      <c r="C23" s="632"/>
      <c r="D23" s="633"/>
      <c r="E23" s="633"/>
      <c r="F23" s="633"/>
      <c r="G23" s="43"/>
      <c r="H23" s="89" t="s">
        <v>1236</v>
      </c>
      <c r="I23" s="617"/>
      <c r="J23" s="617"/>
      <c r="K23" s="617"/>
      <c r="L23" s="618"/>
      <c r="M23" s="39"/>
      <c r="N23" s="40"/>
      <c r="O23" s="33"/>
      <c r="P23" s="567" t="s">
        <v>2267</v>
      </c>
      <c r="Q23" s="579"/>
      <c r="R23" s="153"/>
      <c r="S23" s="565"/>
      <c r="T23" s="23"/>
      <c r="U23" s="38"/>
      <c r="V23" s="3"/>
    </row>
    <row r="24" spans="1:24" ht="27" customHeight="1">
      <c r="A24" s="30"/>
      <c r="B24" s="480" t="s">
        <v>1234</v>
      </c>
      <c r="C24" s="614"/>
      <c r="D24" s="615"/>
      <c r="E24" s="615"/>
      <c r="F24" s="615"/>
      <c r="G24" s="41"/>
      <c r="H24" s="90" t="s">
        <v>1418</v>
      </c>
      <c r="I24" s="615"/>
      <c r="J24" s="615"/>
      <c r="K24" s="615"/>
      <c r="L24" s="619"/>
      <c r="M24" s="39"/>
      <c r="N24" s="40"/>
      <c r="O24" s="33"/>
      <c r="P24" s="568"/>
      <c r="Q24" s="580"/>
      <c r="R24" s="153"/>
      <c r="S24" s="566"/>
      <c r="T24" s="23"/>
      <c r="U24" s="38"/>
      <c r="V24" s="3"/>
      <c r="W24" s="3"/>
      <c r="X24" s="44"/>
    </row>
    <row r="25" spans="1:24" ht="27" customHeight="1">
      <c r="A25" s="30"/>
      <c r="B25" s="480" t="s">
        <v>1241</v>
      </c>
      <c r="C25" s="614"/>
      <c r="D25" s="615"/>
      <c r="E25" s="615"/>
      <c r="F25" s="615"/>
      <c r="G25" s="45"/>
      <c r="H25" s="46"/>
      <c r="I25" s="620"/>
      <c r="J25" s="620"/>
      <c r="K25" s="620"/>
      <c r="L25" s="621"/>
      <c r="M25" s="39"/>
      <c r="N25" s="40"/>
      <c r="O25" s="33"/>
      <c r="P25" s="23"/>
      <c r="Q25" s="134"/>
      <c r="R25" s="134"/>
      <c r="S25" s="134"/>
      <c r="T25" s="33"/>
      <c r="U25" s="30"/>
      <c r="W25" s="3"/>
      <c r="X25" s="44"/>
    </row>
    <row r="26" spans="1:24" customFormat="1" ht="36" customHeight="1" thickBot="1">
      <c r="A26" s="28"/>
      <c r="B26" s="598" t="s">
        <v>1713</v>
      </c>
      <c r="C26" s="598"/>
      <c r="D26" s="598"/>
      <c r="E26" s="598"/>
      <c r="F26" s="598"/>
      <c r="G26" s="598"/>
      <c r="H26" s="598"/>
      <c r="I26" s="598"/>
      <c r="J26" s="598"/>
      <c r="K26" s="598"/>
      <c r="L26" s="475"/>
      <c r="M26" s="9"/>
      <c r="N26" s="27"/>
      <c r="O26" s="4"/>
      <c r="P26" s="599" t="s">
        <v>0</v>
      </c>
      <c r="Q26" s="599"/>
      <c r="R26" s="22"/>
      <c r="S26" s="21"/>
      <c r="T26" s="4"/>
      <c r="U26" s="29"/>
      <c r="V26" s="1"/>
    </row>
    <row r="27" spans="1:24" customFormat="1" ht="13" customHeight="1" thickTop="1">
      <c r="A27" s="28"/>
      <c r="B27" s="5"/>
      <c r="C27" s="5"/>
      <c r="D27" s="5"/>
      <c r="E27" s="5"/>
      <c r="F27" s="5"/>
      <c r="G27" s="4"/>
      <c r="H27" s="65"/>
      <c r="I27" s="65"/>
      <c r="J27" s="65"/>
      <c r="K27" s="65"/>
      <c r="L27" s="65"/>
      <c r="M27" s="9"/>
      <c r="N27" s="27"/>
      <c r="O27" s="4"/>
      <c r="P27" s="5"/>
      <c r="Q27" s="5"/>
      <c r="R27" s="5"/>
      <c r="S27" s="4"/>
      <c r="T27" s="4"/>
      <c r="U27" s="29"/>
      <c r="V27" s="1"/>
    </row>
    <row r="28" spans="1:24" ht="34.5" customHeight="1">
      <c r="A28" s="30"/>
      <c r="B28" s="449" t="s">
        <v>1242</v>
      </c>
      <c r="C28" s="602"/>
      <c r="D28" s="602"/>
      <c r="E28" s="602"/>
      <c r="F28" s="602"/>
      <c r="G28" s="442"/>
      <c r="H28" s="604" t="s">
        <v>1717</v>
      </c>
      <c r="I28" s="604"/>
      <c r="J28" s="604"/>
      <c r="K28" s="604"/>
      <c r="L28" s="574"/>
      <c r="M28" s="39"/>
      <c r="N28" s="40"/>
      <c r="O28" s="33"/>
      <c r="P28" s="96" t="s">
        <v>1725</v>
      </c>
      <c r="Q28" s="424"/>
      <c r="R28" s="63"/>
      <c r="S28" s="447"/>
      <c r="T28" s="17"/>
      <c r="U28" s="30"/>
      <c r="W28" s="3"/>
      <c r="X28" s="44"/>
    </row>
    <row r="29" spans="1:24" ht="34.5" customHeight="1">
      <c r="A29" s="30"/>
      <c r="B29" s="449" t="s">
        <v>1243</v>
      </c>
      <c r="C29" s="603"/>
      <c r="D29" s="603"/>
      <c r="E29" s="603"/>
      <c r="F29" s="603"/>
      <c r="G29" s="443"/>
      <c r="H29" s="578"/>
      <c r="I29" s="578"/>
      <c r="J29" s="578"/>
      <c r="K29" s="578"/>
      <c r="L29" s="575"/>
      <c r="M29" s="39"/>
      <c r="N29" s="40"/>
      <c r="O29" s="33"/>
      <c r="P29" s="600"/>
      <c r="Q29" s="600"/>
      <c r="R29" s="24"/>
      <c r="S29" s="33"/>
      <c r="T29" s="33"/>
      <c r="U29" s="30"/>
      <c r="W29" s="3"/>
      <c r="X29" s="44"/>
    </row>
    <row r="30" spans="1:24" ht="34.5" customHeight="1" thickBot="1">
      <c r="A30" s="30"/>
      <c r="B30" s="449" t="s">
        <v>1244</v>
      </c>
      <c r="C30" s="603"/>
      <c r="D30" s="603"/>
      <c r="E30" s="603"/>
      <c r="F30" s="603"/>
      <c r="G30" s="443"/>
      <c r="H30" s="609" t="s">
        <v>2218</v>
      </c>
      <c r="I30" s="610"/>
      <c r="J30" s="610"/>
      <c r="K30" s="611"/>
      <c r="L30" s="576"/>
      <c r="M30" s="39"/>
      <c r="N30" s="40"/>
      <c r="O30" s="33"/>
      <c r="P30" s="154" t="s">
        <v>1714</v>
      </c>
      <c r="Q30" s="48"/>
      <c r="R30" s="48"/>
      <c r="S30" s="48"/>
      <c r="T30" s="33"/>
      <c r="U30" s="30"/>
      <c r="W30" s="3"/>
      <c r="X30" s="44"/>
    </row>
    <row r="31" spans="1:24" ht="45.5" customHeight="1" thickTop="1">
      <c r="A31" s="30"/>
      <c r="B31" s="449" t="s">
        <v>1718</v>
      </c>
      <c r="C31" s="605"/>
      <c r="D31" s="606"/>
      <c r="E31" s="606"/>
      <c r="F31" s="606"/>
      <c r="G31" s="150"/>
      <c r="H31" s="612"/>
      <c r="I31" s="571"/>
      <c r="J31" s="571"/>
      <c r="K31" s="613"/>
      <c r="L31" s="577"/>
      <c r="M31" s="39"/>
      <c r="N31" s="40"/>
      <c r="O31" s="33"/>
      <c r="P31" s="601"/>
      <c r="Q31" s="601"/>
      <c r="R31" s="601"/>
      <c r="S31" s="601"/>
      <c r="T31" s="52"/>
      <c r="U31" s="30"/>
      <c r="W31" s="3"/>
      <c r="X31" s="44"/>
    </row>
    <row r="32" spans="1:24" ht="34.5" customHeight="1">
      <c r="A32" s="30"/>
      <c r="B32" s="449" t="s">
        <v>1719</v>
      </c>
      <c r="C32" s="623"/>
      <c r="D32" s="624"/>
      <c r="E32" s="624"/>
      <c r="F32" s="624"/>
      <c r="G32" s="444"/>
      <c r="H32" s="578" t="s">
        <v>1720</v>
      </c>
      <c r="I32" s="578"/>
      <c r="J32" s="578"/>
      <c r="K32" s="578"/>
      <c r="L32" s="518"/>
      <c r="M32" s="39"/>
      <c r="N32" s="40"/>
      <c r="O32" s="33"/>
      <c r="P32" s="597"/>
      <c r="Q32" s="597"/>
      <c r="R32" s="597"/>
      <c r="S32" s="597"/>
      <c r="T32" s="52"/>
      <c r="U32" s="30"/>
      <c r="W32" s="3"/>
      <c r="X32" s="44"/>
    </row>
    <row r="33" spans="1:24" ht="60.65" customHeight="1">
      <c r="A33" s="30"/>
      <c r="B33" s="449" t="s">
        <v>2252</v>
      </c>
      <c r="C33" s="623"/>
      <c r="D33" s="624"/>
      <c r="E33" s="624"/>
      <c r="F33" s="624"/>
      <c r="G33" s="134"/>
      <c r="H33" s="622" t="s">
        <v>1721</v>
      </c>
      <c r="I33" s="622"/>
      <c r="J33" s="622"/>
      <c r="K33" s="622"/>
      <c r="L33" s="519"/>
      <c r="M33" s="39"/>
      <c r="N33" s="40"/>
      <c r="O33" s="33"/>
      <c r="P33" s="597"/>
      <c r="Q33" s="597"/>
      <c r="R33" s="597"/>
      <c r="S33" s="597"/>
      <c r="T33" s="52"/>
      <c r="U33" s="30"/>
      <c r="W33" s="3"/>
      <c r="X33" s="44"/>
    </row>
    <row r="34" spans="1:24" ht="13.25" customHeight="1">
      <c r="A34" s="30"/>
      <c r="B34" s="449"/>
      <c r="C34" s="481"/>
      <c r="D34" s="481"/>
      <c r="E34" s="481"/>
      <c r="F34" s="482"/>
      <c r="G34" s="134"/>
      <c r="H34" s="548"/>
      <c r="I34" s="548"/>
      <c r="J34" s="548"/>
      <c r="K34" s="548"/>
      <c r="L34" s="481"/>
      <c r="M34" s="39"/>
      <c r="N34" s="40"/>
      <c r="O34" s="33"/>
      <c r="P34" s="597"/>
      <c r="Q34" s="597"/>
      <c r="R34" s="597"/>
      <c r="S34" s="597"/>
      <c r="T34" s="52"/>
      <c r="U34" s="30"/>
      <c r="W34" s="3"/>
      <c r="X34" s="44"/>
    </row>
    <row r="35" spans="1:24" ht="90.75" customHeight="1">
      <c r="A35" s="30"/>
      <c r="B35" s="483" t="s">
        <v>1722</v>
      </c>
      <c r="C35" s="566"/>
      <c r="D35" s="566"/>
      <c r="E35" s="566"/>
      <c r="F35" s="566"/>
      <c r="G35" s="566"/>
      <c r="H35" s="566"/>
      <c r="I35" s="566"/>
      <c r="J35" s="566"/>
      <c r="K35" s="566"/>
      <c r="L35" s="566"/>
      <c r="M35" s="49"/>
      <c r="N35" s="50"/>
      <c r="O35" s="33"/>
      <c r="P35" s="597"/>
      <c r="Q35" s="597"/>
      <c r="R35" s="597"/>
      <c r="S35" s="597"/>
      <c r="T35" s="52"/>
      <c r="U35" s="38"/>
      <c r="V35" s="3"/>
      <c r="W35" s="2"/>
      <c r="X35" s="51"/>
    </row>
    <row r="36" spans="1:24" ht="6.75" customHeight="1">
      <c r="A36" s="30"/>
      <c r="B36" s="23"/>
      <c r="C36" s="52"/>
      <c r="D36" s="52"/>
      <c r="E36" s="52"/>
      <c r="F36" s="52"/>
      <c r="G36" s="52"/>
      <c r="H36" s="52"/>
      <c r="I36" s="52"/>
      <c r="J36" s="52"/>
      <c r="K36" s="52"/>
      <c r="L36" s="52"/>
      <c r="M36" s="49"/>
      <c r="N36" s="50"/>
      <c r="O36" s="33"/>
      <c r="P36" s="597"/>
      <c r="Q36" s="597"/>
      <c r="R36" s="597"/>
      <c r="S36" s="597"/>
      <c r="T36" s="52"/>
      <c r="U36" s="38"/>
      <c r="V36" s="3"/>
      <c r="W36" s="2"/>
      <c r="X36" s="51"/>
    </row>
    <row r="37" spans="1:24" ht="29.25" customHeight="1" thickBot="1">
      <c r="A37" s="42"/>
      <c r="B37" s="598" t="s">
        <v>1715</v>
      </c>
      <c r="C37" s="598"/>
      <c r="D37" s="598"/>
      <c r="E37" s="598"/>
      <c r="F37" s="598"/>
      <c r="G37" s="598"/>
      <c r="H37" s="598"/>
      <c r="I37" s="598"/>
      <c r="J37" s="598"/>
      <c r="K37" s="598"/>
      <c r="L37" s="598"/>
      <c r="M37" s="598"/>
      <c r="N37" s="50"/>
      <c r="O37" s="33"/>
      <c r="P37" s="597"/>
      <c r="Q37" s="597"/>
      <c r="R37" s="597"/>
      <c r="S37" s="597"/>
      <c r="T37" s="52"/>
      <c r="U37" s="38"/>
      <c r="V37" s="3"/>
      <c r="W37" s="2"/>
      <c r="X37" s="51"/>
    </row>
    <row r="38" spans="1:24" ht="9.65" customHeight="1" thickTop="1">
      <c r="A38" s="42"/>
      <c r="B38" s="5"/>
      <c r="C38" s="5"/>
      <c r="D38" s="5"/>
      <c r="E38" s="5"/>
      <c r="F38" s="5"/>
      <c r="G38" s="5"/>
      <c r="H38" s="5"/>
      <c r="I38" s="5"/>
      <c r="J38" s="5"/>
      <c r="K38" s="5"/>
      <c r="L38" s="5"/>
      <c r="M38" s="5"/>
      <c r="N38" s="50"/>
      <c r="O38" s="33"/>
      <c r="P38" s="52"/>
      <c r="Q38" s="52"/>
      <c r="R38" s="52"/>
      <c r="S38" s="52"/>
      <c r="T38" s="52"/>
      <c r="U38" s="38"/>
      <c r="V38" s="3"/>
      <c r="W38" s="2"/>
      <c r="X38" s="51"/>
    </row>
    <row r="39" spans="1:24" ht="29.25" customHeight="1">
      <c r="A39" s="30"/>
      <c r="B39" s="483" t="s">
        <v>1555</v>
      </c>
      <c r="C39" s="155" t="s">
        <v>1245</v>
      </c>
      <c r="D39" s="156"/>
      <c r="E39" s="155" t="s">
        <v>1246</v>
      </c>
      <c r="F39" s="156"/>
      <c r="G39" s="155"/>
      <c r="H39" s="571" t="s">
        <v>1723</v>
      </c>
      <c r="I39" s="571"/>
      <c r="J39" s="571"/>
      <c r="K39" s="625"/>
      <c r="L39" s="625"/>
      <c r="M39" s="49"/>
      <c r="N39" s="50"/>
      <c r="O39" s="33"/>
      <c r="P39" s="49"/>
      <c r="Q39" s="33"/>
      <c r="R39" s="33"/>
      <c r="S39" s="33"/>
      <c r="T39" s="33"/>
      <c r="U39" s="38"/>
      <c r="V39" s="3"/>
      <c r="W39" s="2"/>
      <c r="X39" s="51"/>
    </row>
    <row r="40" spans="1:24" ht="29.25" customHeight="1">
      <c r="A40" s="30"/>
      <c r="B40" s="483" t="s">
        <v>1724</v>
      </c>
      <c r="C40" s="155" t="s">
        <v>1245</v>
      </c>
      <c r="D40" s="157"/>
      <c r="E40" s="155" t="s">
        <v>1246</v>
      </c>
      <c r="F40" s="157"/>
      <c r="G40" s="155"/>
      <c r="H40" s="483"/>
      <c r="I40" s="483"/>
      <c r="J40" s="158"/>
      <c r="K40" s="155"/>
      <c r="L40" s="155"/>
      <c r="M40" s="49"/>
      <c r="N40" s="50"/>
      <c r="O40" s="33"/>
      <c r="P40" s="52"/>
      <c r="Q40" s="52"/>
      <c r="R40" s="52"/>
      <c r="S40" s="52"/>
      <c r="T40" s="52"/>
      <c r="U40" s="38"/>
      <c r="V40" s="3"/>
      <c r="W40" s="2"/>
      <c r="X40" s="51"/>
    </row>
    <row r="41" spans="1:24" ht="29.25" customHeight="1">
      <c r="A41" s="30"/>
      <c r="B41" s="483" t="s">
        <v>1556</v>
      </c>
      <c r="C41" s="155" t="s">
        <v>1245</v>
      </c>
      <c r="D41" s="157"/>
      <c r="E41" s="155" t="s">
        <v>1246</v>
      </c>
      <c r="F41" s="157"/>
      <c r="G41" s="155"/>
      <c r="H41" s="571" t="s">
        <v>1723</v>
      </c>
      <c r="I41" s="571"/>
      <c r="J41" s="571"/>
      <c r="K41" s="625"/>
      <c r="L41" s="625"/>
      <c r="M41" s="49"/>
      <c r="N41" s="50"/>
      <c r="O41" s="33"/>
      <c r="P41" s="52"/>
      <c r="Q41" s="52"/>
      <c r="R41" s="52"/>
      <c r="S41" s="52"/>
      <c r="T41" s="52"/>
      <c r="U41" s="38"/>
      <c r="V41" s="3"/>
      <c r="W41" s="2"/>
      <c r="X41" s="51"/>
    </row>
    <row r="42" spans="1:24" ht="29.25" customHeight="1">
      <c r="A42" s="30"/>
      <c r="B42" s="483" t="s">
        <v>1724</v>
      </c>
      <c r="C42" s="155" t="s">
        <v>1245</v>
      </c>
      <c r="D42" s="159"/>
      <c r="E42" s="155" t="s">
        <v>1246</v>
      </c>
      <c r="F42" s="159"/>
      <c r="G42" s="155"/>
      <c r="H42" s="483"/>
      <c r="I42" s="483"/>
      <c r="J42" s="160"/>
      <c r="K42" s="155"/>
      <c r="L42" s="155"/>
      <c r="M42" s="49"/>
      <c r="N42" s="50"/>
      <c r="O42" s="33"/>
      <c r="P42" s="52"/>
      <c r="Q42" s="52"/>
      <c r="R42" s="52"/>
      <c r="S42" s="52"/>
      <c r="T42" s="52"/>
      <c r="U42" s="38"/>
      <c r="V42" s="3"/>
      <c r="W42" s="2"/>
      <c r="X42" s="51"/>
    </row>
    <row r="43" spans="1:24" ht="30" customHeight="1" thickBot="1">
      <c r="A43" s="30"/>
      <c r="B43" s="473" t="s">
        <v>1716</v>
      </c>
      <c r="C43" s="473"/>
      <c r="D43" s="473"/>
      <c r="E43" s="473"/>
      <c r="F43" s="473"/>
      <c r="G43" s="473"/>
      <c r="H43" s="616"/>
      <c r="I43" s="616"/>
      <c r="J43" s="616"/>
      <c r="K43" s="616"/>
      <c r="L43" s="616"/>
      <c r="M43" s="35"/>
      <c r="N43" s="36"/>
      <c r="O43" s="33"/>
      <c r="P43" s="49"/>
      <c r="Q43" s="33"/>
      <c r="R43" s="33"/>
      <c r="S43" s="33"/>
      <c r="T43" s="33"/>
      <c r="U43" s="30"/>
    </row>
    <row r="44" spans="1:24" ht="15" thickTop="1">
      <c r="A44" s="30"/>
      <c r="B44" s="597"/>
      <c r="C44" s="597"/>
      <c r="D44" s="597"/>
      <c r="E44" s="597"/>
      <c r="F44" s="597"/>
      <c r="G44" s="597"/>
      <c r="H44" s="597"/>
      <c r="I44" s="597"/>
      <c r="J44" s="597"/>
      <c r="K44" s="597"/>
      <c r="L44" s="597"/>
      <c r="M44" s="75"/>
      <c r="N44" s="53"/>
      <c r="O44" s="33"/>
      <c r="P44" s="596"/>
      <c r="Q44" s="596"/>
      <c r="R44" s="596"/>
      <c r="S44" s="596"/>
      <c r="T44" s="52"/>
      <c r="U44" s="30"/>
    </row>
    <row r="45" spans="1:24">
      <c r="A45" s="30"/>
      <c r="B45" s="597"/>
      <c r="C45" s="597"/>
      <c r="D45" s="597"/>
      <c r="E45" s="597"/>
      <c r="F45" s="597"/>
      <c r="G45" s="597"/>
      <c r="H45" s="597"/>
      <c r="I45" s="597"/>
      <c r="J45" s="597"/>
      <c r="K45" s="597"/>
      <c r="L45" s="597"/>
      <c r="M45" s="75"/>
      <c r="N45" s="53"/>
      <c r="O45" s="33"/>
      <c r="P45" s="596"/>
      <c r="Q45" s="596"/>
      <c r="R45" s="596"/>
      <c r="S45" s="596"/>
      <c r="T45" s="52"/>
      <c r="U45" s="30"/>
    </row>
    <row r="46" spans="1:24">
      <c r="A46" s="30"/>
      <c r="B46" s="597"/>
      <c r="C46" s="597"/>
      <c r="D46" s="597"/>
      <c r="E46" s="597"/>
      <c r="F46" s="597"/>
      <c r="G46" s="597"/>
      <c r="H46" s="597"/>
      <c r="I46" s="597"/>
      <c r="J46" s="597"/>
      <c r="K46" s="597"/>
      <c r="L46" s="597"/>
      <c r="M46" s="75"/>
      <c r="N46" s="53"/>
      <c r="O46" s="33"/>
      <c r="P46" s="596"/>
      <c r="Q46" s="596"/>
      <c r="R46" s="596"/>
      <c r="S46" s="596"/>
      <c r="T46" s="52"/>
      <c r="U46" s="30"/>
    </row>
    <row r="47" spans="1:24">
      <c r="A47" s="30"/>
      <c r="B47" s="597"/>
      <c r="C47" s="597"/>
      <c r="D47" s="597"/>
      <c r="E47" s="597"/>
      <c r="F47" s="597"/>
      <c r="G47" s="597"/>
      <c r="H47" s="597"/>
      <c r="I47" s="597"/>
      <c r="J47" s="597"/>
      <c r="K47" s="597"/>
      <c r="L47" s="597"/>
      <c r="M47" s="75"/>
      <c r="N47" s="53"/>
      <c r="O47" s="33"/>
      <c r="P47" s="596"/>
      <c r="Q47" s="596"/>
      <c r="R47" s="596"/>
      <c r="S47" s="596"/>
      <c r="T47" s="52"/>
      <c r="U47" s="30"/>
    </row>
    <row r="48" spans="1:24">
      <c r="A48" s="30"/>
      <c r="B48" s="597"/>
      <c r="C48" s="597"/>
      <c r="D48" s="597"/>
      <c r="E48" s="597"/>
      <c r="F48" s="597"/>
      <c r="G48" s="597"/>
      <c r="H48" s="597"/>
      <c r="I48" s="597"/>
      <c r="J48" s="597"/>
      <c r="K48" s="597"/>
      <c r="L48" s="597"/>
      <c r="M48" s="75"/>
      <c r="N48" s="53"/>
      <c r="O48" s="33"/>
      <c r="P48" s="596"/>
      <c r="Q48" s="596"/>
      <c r="R48" s="596"/>
      <c r="S48" s="596"/>
      <c r="T48" s="52"/>
      <c r="U48" s="30"/>
    </row>
    <row r="49" spans="1:21">
      <c r="A49" s="30"/>
      <c r="B49" s="597"/>
      <c r="C49" s="597"/>
      <c r="D49" s="597"/>
      <c r="E49" s="597"/>
      <c r="F49" s="597"/>
      <c r="G49" s="597"/>
      <c r="H49" s="597"/>
      <c r="I49" s="597"/>
      <c r="J49" s="597"/>
      <c r="K49" s="597"/>
      <c r="L49" s="597"/>
      <c r="M49" s="75"/>
      <c r="N49" s="53"/>
      <c r="O49" s="33"/>
      <c r="P49" s="596"/>
      <c r="Q49" s="596"/>
      <c r="R49" s="596"/>
      <c r="S49" s="596"/>
      <c r="T49" s="52"/>
      <c r="U49" s="30"/>
    </row>
    <row r="50" spans="1:21">
      <c r="A50" s="30"/>
      <c r="B50" s="597"/>
      <c r="C50" s="597"/>
      <c r="D50" s="597"/>
      <c r="E50" s="597"/>
      <c r="F50" s="597"/>
      <c r="G50" s="597"/>
      <c r="H50" s="597"/>
      <c r="I50" s="597"/>
      <c r="J50" s="597"/>
      <c r="K50" s="597"/>
      <c r="L50" s="597"/>
      <c r="M50" s="33"/>
      <c r="N50" s="30"/>
      <c r="O50" s="33"/>
      <c r="P50" s="33"/>
      <c r="Q50" s="33"/>
      <c r="R50" s="33"/>
      <c r="S50" s="33"/>
      <c r="T50" s="33"/>
      <c r="U50" s="30"/>
    </row>
    <row r="51" spans="1:21">
      <c r="A51" s="30"/>
      <c r="B51" s="597"/>
      <c r="C51" s="597"/>
      <c r="D51" s="597"/>
      <c r="E51" s="597"/>
      <c r="F51" s="597"/>
      <c r="G51" s="597"/>
      <c r="H51" s="597"/>
      <c r="I51" s="597"/>
      <c r="J51" s="597"/>
      <c r="K51" s="597"/>
      <c r="L51" s="597"/>
      <c r="M51" s="33"/>
      <c r="N51" s="30"/>
      <c r="O51" s="33"/>
      <c r="P51" s="33"/>
      <c r="Q51" s="33"/>
      <c r="R51" s="33"/>
      <c r="S51" s="33"/>
      <c r="T51" s="33"/>
      <c r="U51" s="30"/>
    </row>
    <row r="52" spans="1:21">
      <c r="A52" s="30"/>
      <c r="B52" s="597"/>
      <c r="C52" s="597"/>
      <c r="D52" s="597"/>
      <c r="E52" s="597"/>
      <c r="F52" s="597"/>
      <c r="G52" s="597"/>
      <c r="H52" s="597"/>
      <c r="I52" s="597"/>
      <c r="J52" s="597"/>
      <c r="K52" s="597"/>
      <c r="L52" s="597"/>
      <c r="M52" s="33"/>
      <c r="N52" s="30"/>
      <c r="O52" s="33"/>
      <c r="P52" s="33"/>
      <c r="Q52" s="33"/>
      <c r="R52" s="33"/>
      <c r="S52" s="33"/>
      <c r="T52" s="33"/>
      <c r="U52" s="30"/>
    </row>
    <row r="53" spans="1:21">
      <c r="A53" s="30"/>
      <c r="B53" s="597"/>
      <c r="C53" s="597"/>
      <c r="D53" s="597"/>
      <c r="E53" s="597"/>
      <c r="F53" s="597"/>
      <c r="G53" s="597"/>
      <c r="H53" s="597"/>
      <c r="I53" s="597"/>
      <c r="J53" s="597"/>
      <c r="K53" s="597"/>
      <c r="L53" s="597"/>
      <c r="M53" s="33"/>
      <c r="N53" s="30"/>
      <c r="O53" s="33"/>
      <c r="P53" s="33"/>
      <c r="Q53" s="33"/>
      <c r="R53" s="33"/>
      <c r="S53" s="33"/>
      <c r="T53" s="33"/>
      <c r="U53" s="30"/>
    </row>
    <row r="54" spans="1:21">
      <c r="A54" s="30"/>
      <c r="B54" s="597"/>
      <c r="C54" s="597"/>
      <c r="D54" s="597"/>
      <c r="E54" s="597"/>
      <c r="F54" s="597"/>
      <c r="G54" s="597"/>
      <c r="H54" s="597"/>
      <c r="I54" s="597"/>
      <c r="J54" s="597"/>
      <c r="K54" s="597"/>
      <c r="L54" s="597"/>
      <c r="M54" s="33"/>
      <c r="N54" s="30"/>
      <c r="O54" s="33"/>
      <c r="P54" s="33"/>
      <c r="Q54" s="33"/>
      <c r="R54" s="33"/>
      <c r="S54" s="33"/>
      <c r="T54" s="33"/>
      <c r="U54" s="30"/>
    </row>
    <row r="55" spans="1:21">
      <c r="A55" s="30"/>
      <c r="B55" s="33"/>
      <c r="C55" s="33"/>
      <c r="D55" s="33"/>
      <c r="E55" s="33"/>
      <c r="F55" s="33"/>
      <c r="G55" s="33"/>
      <c r="H55" s="33"/>
      <c r="I55" s="33"/>
      <c r="J55" s="33"/>
      <c r="K55" s="33"/>
      <c r="L55" s="33"/>
      <c r="M55" s="33"/>
      <c r="N55" s="30"/>
      <c r="O55" s="33"/>
      <c r="P55" s="33"/>
      <c r="Q55" s="33"/>
      <c r="R55" s="33"/>
      <c r="S55" s="33"/>
      <c r="T55" s="33"/>
      <c r="U55" s="30"/>
    </row>
    <row r="56" spans="1:21">
      <c r="A56" s="30"/>
      <c r="B56" s="33"/>
      <c r="C56" s="33"/>
      <c r="D56" s="33"/>
      <c r="E56" s="33"/>
      <c r="F56" s="33"/>
      <c r="G56" s="33"/>
      <c r="H56" s="33"/>
      <c r="I56" s="33"/>
      <c r="J56" s="33"/>
      <c r="K56" s="33"/>
      <c r="L56" s="33"/>
      <c r="M56" s="33"/>
      <c r="N56" s="30"/>
      <c r="O56" s="33"/>
      <c r="P56" s="33"/>
      <c r="Q56" s="33"/>
      <c r="R56" s="33"/>
      <c r="S56" s="33"/>
      <c r="T56" s="33"/>
      <c r="U56" s="30"/>
    </row>
    <row r="117" spans="11:11">
      <c r="K117" s="34" t="b">
        <v>0</v>
      </c>
    </row>
  </sheetData>
  <sheetProtection algorithmName="SHA-512" hashValue="1dScVpYpG3W7+GxMRCKXdAEoOo64GFPASq/+bTZJEN0RFht9mAUNvfCPfa0T8piQpLuCp2QKufg0PqjHiuhu3w==" saltValue="xkkIUyOvkcr1ExhpLOEZVQ==" spinCount="100000" sheet="1" formatRows="0" selectLockedCells="1"/>
  <mergeCells count="84">
    <mergeCell ref="C9:F9"/>
    <mergeCell ref="Q11:Q12"/>
    <mergeCell ref="Q13:Q14"/>
    <mergeCell ref="S11:S12"/>
    <mergeCell ref="S13:S14"/>
    <mergeCell ref="C14:F14"/>
    <mergeCell ref="H10:L10"/>
    <mergeCell ref="C15:F15"/>
    <mergeCell ref="C23:F23"/>
    <mergeCell ref="C4:F4"/>
    <mergeCell ref="C5:F5"/>
    <mergeCell ref="C6:F6"/>
    <mergeCell ref="C17:L18"/>
    <mergeCell ref="C10:F10"/>
    <mergeCell ref="C11:F11"/>
    <mergeCell ref="C12:F12"/>
    <mergeCell ref="C13:F13"/>
    <mergeCell ref="C7:F7"/>
    <mergeCell ref="C8:F8"/>
    <mergeCell ref="I12:L12"/>
    <mergeCell ref="I13:L13"/>
    <mergeCell ref="I14:L14"/>
    <mergeCell ref="C16:F16"/>
    <mergeCell ref="B1:K1"/>
    <mergeCell ref="I6:L6"/>
    <mergeCell ref="I7:L7"/>
    <mergeCell ref="I8:L8"/>
    <mergeCell ref="I5:L5"/>
    <mergeCell ref="H2:L2"/>
    <mergeCell ref="H43:L43"/>
    <mergeCell ref="I23:L23"/>
    <mergeCell ref="I24:L24"/>
    <mergeCell ref="I25:L25"/>
    <mergeCell ref="C24:F24"/>
    <mergeCell ref="C35:L35"/>
    <mergeCell ref="H33:K33"/>
    <mergeCell ref="C33:F33"/>
    <mergeCell ref="C32:F32"/>
    <mergeCell ref="B26:F26"/>
    <mergeCell ref="H41:J41"/>
    <mergeCell ref="K39:L39"/>
    <mergeCell ref="K41:L41"/>
    <mergeCell ref="B19:F19"/>
    <mergeCell ref="H30:K31"/>
    <mergeCell ref="G20:K20"/>
    <mergeCell ref="G26:K26"/>
    <mergeCell ref="C25:F25"/>
    <mergeCell ref="P44:S49"/>
    <mergeCell ref="B44:L54"/>
    <mergeCell ref="P17:P18"/>
    <mergeCell ref="B37:J37"/>
    <mergeCell ref="P26:Q26"/>
    <mergeCell ref="P29:Q29"/>
    <mergeCell ref="P31:S37"/>
    <mergeCell ref="Q17:Q18"/>
    <mergeCell ref="K37:M37"/>
    <mergeCell ref="C28:F28"/>
    <mergeCell ref="C29:F29"/>
    <mergeCell ref="C30:F30"/>
    <mergeCell ref="H28:K29"/>
    <mergeCell ref="B20:F20"/>
    <mergeCell ref="C31:F31"/>
    <mergeCell ref="B17:B18"/>
    <mergeCell ref="S4:S5"/>
    <mergeCell ref="S6:S8"/>
    <mergeCell ref="S17:S18"/>
    <mergeCell ref="S21:S22"/>
    <mergeCell ref="P4:P5"/>
    <mergeCell ref="P6:P8"/>
    <mergeCell ref="P21:P22"/>
    <mergeCell ref="Q4:Q5"/>
    <mergeCell ref="Q6:Q8"/>
    <mergeCell ref="Q21:Q22"/>
    <mergeCell ref="P11:P12"/>
    <mergeCell ref="P13:P14"/>
    <mergeCell ref="S23:S24"/>
    <mergeCell ref="P23:P24"/>
    <mergeCell ref="I15:L15"/>
    <mergeCell ref="H39:J39"/>
    <mergeCell ref="I16:L16"/>
    <mergeCell ref="L28:L29"/>
    <mergeCell ref="L30:L31"/>
    <mergeCell ref="H32:K32"/>
    <mergeCell ref="Q23:Q24"/>
  </mergeCells>
  <dataValidations xWindow="1346" yWindow="991" count="10">
    <dataValidation allowBlank="1" showInputMessage="1" showErrorMessage="1" prompt="Entrez le nom de société de l’entrepreneur dans la cellule à droite." sqref="H11" xr:uid="{6DDBD9D3-751B-48D2-8562-237457E09657}"/>
    <dataValidation allowBlank="1" showInputMessage="1" showErrorMessage="1" promptTitle="Statut légal" prompt="Sélectionner la réponse appropriées" sqref="X24" xr:uid="{989661C8-74FD-4A38-8B68-B37E562D5F6B}"/>
    <dataValidation type="list" allowBlank="1" showInputMessage="1" showErrorMessage="1" prompt="Choisir" sqref="C6:F6" xr:uid="{61646830-7E84-4EE7-A0E9-55C0A7A9551D}">
      <formula1>Municipalité</formula1>
    </dataValidation>
    <dataValidation type="list" allowBlank="1" showInputMessage="1" showErrorMessage="1" prompt="Choisir" sqref="C14:F14" xr:uid="{97F38E5C-DCC5-4F38-B228-2A5F95CB8532}">
      <formula1>RégionAdm</formula1>
    </dataValidation>
    <dataValidation type="list" allowBlank="1" showInputMessage="1" showErrorMessage="1" prompt="Choisir" sqref="C15:F15" xr:uid="{6CED451C-BCAC-4FD8-992A-EC2CEEE0CBC7}">
      <formula1>Régiontouristique</formula1>
    </dataValidation>
    <dataValidation type="list" allowBlank="1" showInputMessage="1" showErrorMessage="1" prompt="Choisir" sqref="C32:F33 Q4 Q20:Q21 Q28 L28:L29 Q6 Q9:Q18 Q23" xr:uid="{B5560CE5-059D-437B-ADB4-F763DE4CBABD}">
      <formula1>OuiNon</formula1>
    </dataValidation>
    <dataValidation type="list" allowBlank="1" showInputMessage="1" showErrorMessage="1" prompt="Choisir" sqref="C29:C30" xr:uid="{12C3FF47-9DC2-4BA4-97D0-5866A07FEE1F}">
      <formula1>Produits</formula1>
    </dataValidation>
    <dataValidation type="list" allowBlank="1" showInputMessage="1" showErrorMessage="1" prompt="Chosir" sqref="L32" xr:uid="{4B0F7E3A-3932-4AAF-9E03-80AAE3BD65BD}">
      <formula1>OuiNon</formula1>
    </dataValidation>
    <dataValidation type="list" allowBlank="1" showInputMessage="1" showErrorMessage="1" prompt="Choisir" sqref="L30:L31" xr:uid="{672EDC31-2367-44EA-B87B-F7325762051F}">
      <formula1>AEQ</formula1>
    </dataValidation>
    <dataValidation type="list" allowBlank="1" showInputMessage="1" showErrorMessage="1" prompt="Choisir" sqref="C28:F28" xr:uid="{1195F3EA-03B8-41EE-8762-1B3AADC12EA6}">
      <formula1>Statutlégal</formula1>
    </dataValidation>
  </dataValidations>
  <pageMargins left="0.7" right="0.7" top="0.75" bottom="0.75" header="0.3" footer="0.3"/>
  <pageSetup paperSize="5" scale="94"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8" r:id="rId4" name="Check Box 14">
              <controlPr locked="0" defaultSize="0" autoFill="0" autoLine="0" autoPict="0" altText="">
                <anchor moveWithCells="1">
                  <from>
                    <xdr:col>8</xdr:col>
                    <xdr:colOff>50800</xdr:colOff>
                    <xdr:row>2</xdr:row>
                    <xdr:rowOff>165100</xdr:rowOff>
                  </from>
                  <to>
                    <xdr:col>8</xdr:col>
                    <xdr:colOff>222250</xdr:colOff>
                    <xdr:row>3</xdr:row>
                    <xdr:rowOff>184150</xdr:rowOff>
                  </to>
                </anchor>
              </controlPr>
            </control>
          </mc:Choice>
        </mc:AlternateContent>
        <mc:AlternateContent xmlns:mc="http://schemas.openxmlformats.org/markup-compatibility/2006">
          <mc:Choice Requires="x14">
            <control shapeId="1040" r:id="rId5" name="Check Box 16">
              <controlPr locked="0" defaultSize="0" autoFill="0" autoLine="0" autoPict="0" altText="">
                <anchor moveWithCells="1">
                  <from>
                    <xdr:col>8</xdr:col>
                    <xdr:colOff>50800</xdr:colOff>
                    <xdr:row>10</xdr:row>
                    <xdr:rowOff>38100</xdr:rowOff>
                  </from>
                  <to>
                    <xdr:col>8</xdr:col>
                    <xdr:colOff>260350</xdr:colOff>
                    <xdr:row>10</xdr:row>
                    <xdr:rowOff>298450</xdr:rowOff>
                  </to>
                </anchor>
              </controlPr>
            </control>
          </mc:Choice>
        </mc:AlternateContent>
        <mc:AlternateContent xmlns:mc="http://schemas.openxmlformats.org/markup-compatibility/2006">
          <mc:Choice Requires="x14">
            <control shapeId="1044" r:id="rId6" name="Check Box 20">
              <controlPr locked="0" defaultSize="0" autoFill="0" autoLine="0" autoPict="0" altText="">
                <anchor moveWithCells="1">
                  <from>
                    <xdr:col>10</xdr:col>
                    <xdr:colOff>50800</xdr:colOff>
                    <xdr:row>2</xdr:row>
                    <xdr:rowOff>127000</xdr:rowOff>
                  </from>
                  <to>
                    <xdr:col>11</xdr:col>
                    <xdr:colOff>0</xdr:colOff>
                    <xdr:row>3</xdr:row>
                    <xdr:rowOff>222250</xdr:rowOff>
                  </to>
                </anchor>
              </controlPr>
            </control>
          </mc:Choice>
        </mc:AlternateContent>
        <mc:AlternateContent xmlns:mc="http://schemas.openxmlformats.org/markup-compatibility/2006">
          <mc:Choice Requires="x14">
            <control shapeId="1052" r:id="rId7" name="Check Box 28">
              <controlPr locked="0" defaultSize="0" autoFill="0" autoLine="0" autoPict="0" altText="">
                <anchor moveWithCells="1">
                  <from>
                    <xdr:col>2</xdr:col>
                    <xdr:colOff>50800</xdr:colOff>
                    <xdr:row>21</xdr:row>
                    <xdr:rowOff>12700</xdr:rowOff>
                  </from>
                  <to>
                    <xdr:col>3</xdr:col>
                    <xdr:colOff>12700</xdr:colOff>
                    <xdr:row>21</xdr:row>
                    <xdr:rowOff>203200</xdr:rowOff>
                  </to>
                </anchor>
              </controlPr>
            </control>
          </mc:Choice>
        </mc:AlternateContent>
        <mc:AlternateContent xmlns:mc="http://schemas.openxmlformats.org/markup-compatibility/2006">
          <mc:Choice Requires="x14">
            <control shapeId="1053" r:id="rId8" name="Check Box 29">
              <controlPr locked="0" defaultSize="0" autoFill="0" autoLine="0" autoPict="0" altText="">
                <anchor moveWithCells="1">
                  <from>
                    <xdr:col>4</xdr:col>
                    <xdr:colOff>50800</xdr:colOff>
                    <xdr:row>20</xdr:row>
                    <xdr:rowOff>127000</xdr:rowOff>
                  </from>
                  <to>
                    <xdr:col>4</xdr:col>
                    <xdr:colOff>228600</xdr:colOff>
                    <xdr:row>21</xdr:row>
                    <xdr:rowOff>203200</xdr:rowOff>
                  </to>
                </anchor>
              </controlPr>
            </control>
          </mc:Choice>
        </mc:AlternateContent>
        <mc:AlternateContent xmlns:mc="http://schemas.openxmlformats.org/markup-compatibility/2006">
          <mc:Choice Requires="x14">
            <control shapeId="1118" r:id="rId9" name="Check Box 94">
              <controlPr locked="0" defaultSize="0" autoFill="0" autoLine="0" autoPict="0" altText="">
                <anchor moveWithCells="1">
                  <from>
                    <xdr:col>10</xdr:col>
                    <xdr:colOff>50800</xdr:colOff>
                    <xdr:row>10</xdr:row>
                    <xdr:rowOff>38100</xdr:rowOff>
                  </from>
                  <to>
                    <xdr:col>11</xdr:col>
                    <xdr:colOff>0</xdr:colOff>
                    <xdr:row>10</xdr:row>
                    <xdr:rowOff>298450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6E430-015A-46A9-80FC-31FE7359A170}">
  <sheetPr codeName="Feuil1">
    <tabColor theme="4"/>
    <pageSetUpPr fitToPage="1"/>
  </sheetPr>
  <dimension ref="A1:N58"/>
  <sheetViews>
    <sheetView showGridLines="0" zoomScale="115" zoomScaleNormal="115" workbookViewId="0">
      <selection activeCell="C4" sqref="C4"/>
    </sheetView>
  </sheetViews>
  <sheetFormatPr baseColWidth="10" defaultColWidth="10.81640625" defaultRowHeight="23.5" outlineLevelCol="1"/>
  <cols>
    <col min="1" max="1" width="1.1796875" style="34" customWidth="1"/>
    <col min="2" max="2" width="23.453125" style="34" customWidth="1"/>
    <col min="3" max="3" width="64.453125" style="34" customWidth="1"/>
    <col min="4" max="4" width="1.453125" style="61" customWidth="1"/>
    <col min="5" max="5" width="1.1796875" style="61" customWidth="1"/>
    <col min="6" max="6" width="1.453125" style="34" hidden="1" customWidth="1" outlineLevel="1"/>
    <col min="7" max="7" width="67.81640625" style="34" hidden="1" customWidth="1" outlineLevel="1"/>
    <col min="8" max="8" width="13.453125" style="34" hidden="1" customWidth="1" outlineLevel="1"/>
    <col min="9" max="9" width="0.1796875" style="34" hidden="1" customWidth="1" outlineLevel="1"/>
    <col min="10" max="10" width="41.453125" style="34" hidden="1" customWidth="1" outlineLevel="1"/>
    <col min="11" max="11" width="1.453125" style="34" hidden="1" customWidth="1" outlineLevel="1"/>
    <col min="12" max="12" width="1.1796875" style="34" hidden="1" customWidth="1" outlineLevel="1"/>
    <col min="13" max="13" width="11.453125" style="34" hidden="1" customWidth="1" outlineLevel="1"/>
    <col min="14" max="14" width="11.453125" style="34" customWidth="1" collapsed="1"/>
    <col min="15" max="15" width="11.453125" style="34" customWidth="1"/>
    <col min="16" max="16384" width="10.81640625" style="34"/>
  </cols>
  <sheetData>
    <row r="1" spans="1:12" s="54" customFormat="1" ht="48.75" customHeight="1" thickBot="1">
      <c r="A1" s="56"/>
      <c r="B1" s="559" t="s">
        <v>1698</v>
      </c>
      <c r="C1" s="559"/>
      <c r="D1" s="7"/>
      <c r="E1" s="55"/>
      <c r="F1" s="10"/>
      <c r="G1" s="161" t="s">
        <v>1726</v>
      </c>
      <c r="H1" s="58"/>
      <c r="I1" s="58"/>
      <c r="J1" s="58"/>
      <c r="K1" s="10"/>
      <c r="L1" s="56"/>
    </row>
    <row r="2" spans="1:12" ht="32.25" customHeight="1" thickTop="1" thickBot="1">
      <c r="A2" s="30"/>
      <c r="B2" s="562" t="s">
        <v>1247</v>
      </c>
      <c r="C2" s="562"/>
      <c r="D2" s="31"/>
      <c r="E2" s="32"/>
      <c r="F2" s="33"/>
      <c r="G2" s="11" t="s">
        <v>2</v>
      </c>
      <c r="H2" s="81" t="s">
        <v>1228</v>
      </c>
      <c r="I2" s="81"/>
      <c r="J2" s="82" t="s">
        <v>1425</v>
      </c>
      <c r="K2" s="64"/>
      <c r="L2" s="30"/>
    </row>
    <row r="3" spans="1:12" ht="27" customHeight="1" thickTop="1">
      <c r="A3" s="30"/>
      <c r="B3" s="546"/>
      <c r="C3" s="75"/>
      <c r="D3" s="31"/>
      <c r="E3" s="32"/>
      <c r="F3" s="33"/>
      <c r="G3" s="660" t="s">
        <v>2246</v>
      </c>
      <c r="H3" s="658"/>
      <c r="I3" s="66"/>
      <c r="J3" s="654"/>
      <c r="K3" s="17"/>
      <c r="L3" s="30"/>
    </row>
    <row r="4" spans="1:12" ht="95.5" customHeight="1">
      <c r="A4" s="30"/>
      <c r="B4" s="167" t="s">
        <v>1732</v>
      </c>
      <c r="C4" s="126"/>
      <c r="D4" s="31"/>
      <c r="E4" s="32"/>
      <c r="F4" s="33"/>
      <c r="G4" s="661"/>
      <c r="H4" s="659"/>
      <c r="I4" s="67"/>
      <c r="J4" s="655"/>
      <c r="K4" s="17"/>
      <c r="L4" s="30"/>
    </row>
    <row r="5" spans="1:12" ht="219.75" customHeight="1">
      <c r="A5" s="30"/>
      <c r="B5" s="162" t="s">
        <v>1733</v>
      </c>
      <c r="C5" s="78"/>
      <c r="D5" s="31"/>
      <c r="E5" s="32"/>
      <c r="F5" s="33"/>
      <c r="G5" s="119" t="s">
        <v>2273</v>
      </c>
      <c r="H5" s="417"/>
      <c r="I5" s="68"/>
      <c r="J5" s="121"/>
      <c r="K5" s="17"/>
      <c r="L5" s="30"/>
    </row>
    <row r="6" spans="1:12" ht="42" customHeight="1">
      <c r="A6" s="30"/>
      <c r="B6" s="162" t="s">
        <v>1734</v>
      </c>
      <c r="C6" s="78"/>
      <c r="D6" s="31"/>
      <c r="E6" s="32"/>
      <c r="F6" s="33"/>
      <c r="G6" s="114"/>
      <c r="H6" s="67"/>
      <c r="I6" s="67"/>
      <c r="J6" s="84"/>
      <c r="K6" s="17"/>
      <c r="L6" s="30"/>
    </row>
    <row r="7" spans="1:12" ht="44.15" customHeight="1">
      <c r="A7" s="30"/>
      <c r="B7" s="162" t="s">
        <v>1735</v>
      </c>
      <c r="C7" s="355"/>
      <c r="D7" s="31"/>
      <c r="E7" s="32"/>
      <c r="F7" s="33"/>
      <c r="G7" s="17"/>
      <c r="H7" s="52"/>
      <c r="I7" s="52"/>
      <c r="J7" s="52"/>
      <c r="K7" s="52"/>
      <c r="L7" s="30"/>
    </row>
    <row r="8" spans="1:12" customFormat="1" ht="32.25" customHeight="1" thickBot="1">
      <c r="A8" s="28"/>
      <c r="B8" s="562" t="s">
        <v>1730</v>
      </c>
      <c r="C8" s="562"/>
      <c r="D8" s="18"/>
      <c r="E8" s="25"/>
      <c r="F8" s="4"/>
      <c r="G8" s="599" t="s">
        <v>1731</v>
      </c>
      <c r="H8" s="599"/>
      <c r="I8" s="599"/>
      <c r="J8" s="599"/>
      <c r="K8" s="5"/>
      <c r="L8" s="28"/>
    </row>
    <row r="9" spans="1:12" customFormat="1" ht="14.5" customHeight="1" thickTop="1">
      <c r="A9" s="28"/>
      <c r="B9" s="5"/>
      <c r="C9" s="5"/>
      <c r="D9" s="18"/>
      <c r="E9" s="25"/>
      <c r="F9" s="4"/>
      <c r="G9" s="545"/>
      <c r="H9" s="5"/>
      <c r="I9" s="5"/>
      <c r="J9" s="5"/>
      <c r="K9" s="5"/>
      <c r="L9" s="28"/>
    </row>
    <row r="10" spans="1:12" ht="29.4" customHeight="1">
      <c r="A10" s="30"/>
      <c r="B10" s="167" t="s">
        <v>1737</v>
      </c>
      <c r="C10" s="430"/>
      <c r="D10" s="31"/>
      <c r="E10" s="32"/>
      <c r="F10" s="33"/>
      <c r="G10" s="118" t="s">
        <v>2249</v>
      </c>
      <c r="H10" s="418" t="s">
        <v>55</v>
      </c>
      <c r="I10" s="33"/>
      <c r="J10" s="333" t="s">
        <v>2214</v>
      </c>
      <c r="K10" s="17"/>
      <c r="L10" s="30"/>
    </row>
    <row r="11" spans="1:12" ht="25" customHeight="1">
      <c r="A11" s="30"/>
      <c r="B11" s="162" t="s">
        <v>1557</v>
      </c>
      <c r="C11" s="431"/>
      <c r="D11" s="31"/>
      <c r="E11" s="32"/>
      <c r="F11" s="33"/>
      <c r="G11" s="116" t="s">
        <v>2247</v>
      </c>
      <c r="H11" s="419"/>
      <c r="I11" s="33"/>
      <c r="J11" s="120"/>
      <c r="K11" s="17"/>
      <c r="L11" s="30"/>
    </row>
    <row r="12" spans="1:12" ht="25" customHeight="1">
      <c r="A12" s="30"/>
      <c r="B12" s="162" t="s">
        <v>1736</v>
      </c>
      <c r="C12" s="429"/>
      <c r="D12" s="31"/>
      <c r="E12" s="32"/>
      <c r="F12" s="33"/>
      <c r="G12" s="117" t="s">
        <v>1408</v>
      </c>
      <c r="H12" s="419"/>
      <c r="I12" s="33"/>
      <c r="J12" s="121"/>
      <c r="K12" s="17"/>
      <c r="L12" s="30"/>
    </row>
    <row r="13" spans="1:12" ht="25" customHeight="1" thickBot="1">
      <c r="A13" s="30"/>
      <c r="B13" s="562" t="s">
        <v>1248</v>
      </c>
      <c r="C13" s="562"/>
      <c r="D13" s="31"/>
      <c r="E13" s="32"/>
      <c r="F13" s="33"/>
      <c r="G13" s="79"/>
      <c r="H13" s="72"/>
      <c r="I13" s="33"/>
      <c r="J13" s="19"/>
      <c r="K13" s="17"/>
      <c r="L13" s="30"/>
    </row>
    <row r="14" spans="1:12" ht="13" customHeight="1" thickTop="1">
      <c r="A14" s="30"/>
      <c r="B14" s="547"/>
      <c r="C14" s="5"/>
      <c r="D14" s="31"/>
      <c r="E14" s="32"/>
      <c r="F14" s="33"/>
      <c r="G14" s="79"/>
      <c r="H14" s="71"/>
      <c r="I14" s="33"/>
      <c r="J14" s="69"/>
      <c r="K14" s="17"/>
      <c r="L14" s="30"/>
    </row>
    <row r="15" spans="1:12" ht="23.25" customHeight="1">
      <c r="A15" s="30"/>
      <c r="B15" s="162" t="s">
        <v>1738</v>
      </c>
      <c r="C15" s="430"/>
      <c r="D15" s="31"/>
      <c r="E15" s="32"/>
      <c r="F15" s="33"/>
      <c r="G15" s="116" t="s">
        <v>1409</v>
      </c>
      <c r="H15" s="418"/>
      <c r="I15" s="33"/>
      <c r="J15" s="363"/>
      <c r="K15" s="17"/>
      <c r="L15" s="30"/>
    </row>
    <row r="16" spans="1:12" ht="27" customHeight="1">
      <c r="A16" s="30"/>
      <c r="B16" s="162" t="s">
        <v>1739</v>
      </c>
      <c r="C16" s="431"/>
      <c r="D16" s="31"/>
      <c r="E16" s="32"/>
      <c r="F16" s="33"/>
      <c r="G16" s="556" t="s">
        <v>2248</v>
      </c>
      <c r="H16" s="656"/>
      <c r="I16" s="33"/>
      <c r="J16" s="657" t="s">
        <v>1249</v>
      </c>
      <c r="K16" s="17"/>
      <c r="L16" s="30"/>
    </row>
    <row r="17" spans="1:12" ht="27.75" customHeight="1">
      <c r="A17" s="30"/>
      <c r="B17" s="162" t="s">
        <v>1558</v>
      </c>
      <c r="C17" s="431"/>
      <c r="D17" s="31"/>
      <c r="E17" s="32"/>
      <c r="F17" s="33"/>
      <c r="G17" s="556"/>
      <c r="H17" s="656"/>
      <c r="I17" s="33"/>
      <c r="J17" s="655"/>
      <c r="K17" s="17"/>
      <c r="L17" s="30"/>
    </row>
    <row r="18" spans="1:12" ht="27.75" customHeight="1">
      <c r="A18" s="30"/>
      <c r="B18" s="162" t="s">
        <v>1740</v>
      </c>
      <c r="C18" s="429"/>
      <c r="D18" s="31"/>
      <c r="E18" s="32"/>
      <c r="F18" s="33"/>
      <c r="G18" s="117" t="s">
        <v>1743</v>
      </c>
      <c r="H18" s="419"/>
      <c r="I18" s="33"/>
      <c r="J18" s="121" t="s">
        <v>1249</v>
      </c>
      <c r="K18" s="17"/>
      <c r="L18" s="30"/>
    </row>
    <row r="19" spans="1:12" ht="13.5" customHeight="1">
      <c r="A19" s="30"/>
      <c r="B19" s="24"/>
      <c r="C19" s="24"/>
      <c r="D19" s="31"/>
      <c r="E19" s="32"/>
      <c r="F19" s="33"/>
      <c r="G19" s="17"/>
      <c r="H19" s="33"/>
      <c r="I19" s="33"/>
      <c r="J19" s="33"/>
      <c r="K19" s="33"/>
      <c r="L19" s="30"/>
    </row>
    <row r="20" spans="1:12" ht="30.75" customHeight="1" thickBot="1">
      <c r="A20" s="30"/>
      <c r="B20" s="598" t="s">
        <v>1251</v>
      </c>
      <c r="C20" s="598"/>
      <c r="D20" s="31"/>
      <c r="E20" s="32"/>
      <c r="F20" s="33"/>
      <c r="G20" s="599" t="s">
        <v>1727</v>
      </c>
      <c r="H20" s="599"/>
      <c r="I20" s="22"/>
      <c r="J20" s="47"/>
      <c r="K20" s="33"/>
      <c r="L20" s="30"/>
    </row>
    <row r="21" spans="1:12" ht="11.5" customHeight="1" thickTop="1">
      <c r="A21" s="30"/>
      <c r="B21" s="5"/>
      <c r="C21" s="5"/>
      <c r="D21" s="31"/>
      <c r="E21" s="32"/>
      <c r="F21" s="33"/>
      <c r="G21" s="5"/>
      <c r="H21" s="5"/>
      <c r="I21" s="5"/>
      <c r="J21" s="33"/>
      <c r="K21" s="33"/>
      <c r="L21" s="30"/>
    </row>
    <row r="22" spans="1:12" ht="42" customHeight="1">
      <c r="A22" s="30"/>
      <c r="B22" s="449" t="s">
        <v>1741</v>
      </c>
      <c r="C22" s="432"/>
      <c r="D22" s="31"/>
      <c r="E22" s="32"/>
      <c r="F22" s="33"/>
      <c r="G22" s="59" t="s">
        <v>1410</v>
      </c>
      <c r="H22" s="420"/>
      <c r="I22" s="33"/>
      <c r="J22" s="334" t="s">
        <v>1249</v>
      </c>
      <c r="K22" s="17"/>
      <c r="L22" s="30"/>
    </row>
    <row r="23" spans="1:12" ht="42.75" customHeight="1">
      <c r="A23" s="30"/>
      <c r="B23" s="449" t="s">
        <v>1742</v>
      </c>
      <c r="C23" s="432"/>
      <c r="D23" s="31"/>
      <c r="E23" s="32"/>
      <c r="F23" s="33"/>
      <c r="G23" s="544" t="s">
        <v>2265</v>
      </c>
      <c r="H23" s="421"/>
      <c r="I23" s="33"/>
      <c r="J23" s="123"/>
      <c r="K23" s="17"/>
      <c r="L23" s="30"/>
    </row>
    <row r="24" spans="1:12" ht="13.5" customHeight="1">
      <c r="A24" s="30"/>
      <c r="B24" s="23"/>
      <c r="C24" s="75"/>
      <c r="D24" s="31"/>
      <c r="E24" s="32"/>
      <c r="F24" s="33"/>
      <c r="G24" s="600"/>
      <c r="H24" s="600"/>
      <c r="I24" s="24"/>
      <c r="J24" s="24"/>
      <c r="K24" s="24"/>
      <c r="L24" s="30"/>
    </row>
    <row r="25" spans="1:12" ht="32.25" customHeight="1" thickBot="1">
      <c r="A25" s="30"/>
      <c r="B25" s="562" t="s">
        <v>1728</v>
      </c>
      <c r="C25" s="562"/>
      <c r="D25" s="31"/>
      <c r="E25" s="32"/>
      <c r="F25" s="33"/>
      <c r="G25" s="599" t="s">
        <v>1728</v>
      </c>
      <c r="H25" s="599"/>
      <c r="I25" s="22"/>
      <c r="J25" s="47"/>
      <c r="K25" s="33"/>
      <c r="L25" s="30"/>
    </row>
    <row r="26" spans="1:12" ht="12.65" customHeight="1" thickTop="1">
      <c r="A26" s="30"/>
      <c r="B26" s="5"/>
      <c r="C26" s="5"/>
      <c r="D26" s="31"/>
      <c r="E26" s="32"/>
      <c r="F26" s="33"/>
      <c r="G26" s="545"/>
      <c r="H26" s="5"/>
      <c r="I26" s="5"/>
      <c r="J26" s="33"/>
      <c r="K26" s="33"/>
      <c r="L26" s="30"/>
    </row>
    <row r="27" spans="1:12" ht="66.75" customHeight="1">
      <c r="A27" s="30"/>
      <c r="B27" s="409"/>
      <c r="C27" s="125" t="s">
        <v>1744</v>
      </c>
      <c r="D27" s="31"/>
      <c r="E27" s="32"/>
      <c r="F27" s="33"/>
      <c r="G27" s="125" t="s">
        <v>1746</v>
      </c>
      <c r="H27" s="420"/>
      <c r="I27" s="33"/>
      <c r="J27" s="334"/>
      <c r="K27" s="17"/>
      <c r="L27" s="30"/>
    </row>
    <row r="28" spans="1:12" ht="68.25" customHeight="1">
      <c r="A28" s="30"/>
      <c r="B28" s="410"/>
      <c r="C28" s="97" t="s">
        <v>1745</v>
      </c>
      <c r="D28" s="31"/>
      <c r="E28" s="32"/>
      <c r="F28" s="33"/>
      <c r="G28" s="163" t="s">
        <v>1747</v>
      </c>
      <c r="H28" s="420"/>
      <c r="I28" s="33"/>
      <c r="J28" s="122"/>
      <c r="K28" s="17"/>
      <c r="L28" s="30"/>
    </row>
    <row r="29" spans="1:12" ht="67.5" customHeight="1">
      <c r="A29" s="30"/>
      <c r="B29" s="410"/>
      <c r="C29" s="452" t="s">
        <v>1559</v>
      </c>
      <c r="D29" s="31"/>
      <c r="E29" s="32"/>
      <c r="F29" s="33"/>
      <c r="G29" s="163" t="s">
        <v>1748</v>
      </c>
      <c r="H29" s="420"/>
      <c r="I29" s="33"/>
      <c r="J29" s="122"/>
      <c r="K29" s="17"/>
      <c r="L29" s="30"/>
    </row>
    <row r="30" spans="1:12" ht="67.5" customHeight="1">
      <c r="A30" s="30"/>
      <c r="B30" s="410"/>
      <c r="C30" s="452" t="s">
        <v>2251</v>
      </c>
      <c r="D30" s="31"/>
      <c r="E30" s="32"/>
      <c r="F30" s="33"/>
      <c r="G30" s="164" t="s">
        <v>2267</v>
      </c>
      <c r="H30" s="420"/>
      <c r="I30" s="33"/>
      <c r="J30" s="123"/>
      <c r="K30" s="17"/>
      <c r="L30" s="30"/>
    </row>
    <row r="31" spans="1:12" ht="14.25" customHeight="1">
      <c r="A31" s="30"/>
      <c r="B31" s="91"/>
      <c r="C31" s="543"/>
      <c r="D31" s="31"/>
      <c r="E31" s="32"/>
      <c r="F31" s="33"/>
      <c r="G31" s="164"/>
      <c r="H31" s="60"/>
      <c r="I31" s="33"/>
      <c r="J31" s="85"/>
      <c r="K31" s="17"/>
      <c r="L31" s="30"/>
    </row>
    <row r="32" spans="1:12" ht="30.75" customHeight="1" thickBot="1">
      <c r="A32" s="30"/>
      <c r="B32" s="562" t="s">
        <v>1254</v>
      </c>
      <c r="C32" s="562"/>
      <c r="D32" s="31"/>
      <c r="E32" s="32"/>
      <c r="F32" s="33"/>
      <c r="G32" s="599" t="s">
        <v>1252</v>
      </c>
      <c r="H32" s="599"/>
      <c r="I32" s="22"/>
      <c r="J32" s="47"/>
      <c r="K32" s="33"/>
      <c r="L32" s="30"/>
    </row>
    <row r="33" spans="1:12" ht="31.5" customHeight="1" thickTop="1">
      <c r="A33" s="30"/>
      <c r="B33" s="662" t="s">
        <v>1985</v>
      </c>
      <c r="C33" s="662"/>
      <c r="D33" s="31"/>
      <c r="E33" s="32"/>
      <c r="F33" s="33"/>
      <c r="G33" s="665" t="s">
        <v>1750</v>
      </c>
      <c r="H33" s="665"/>
      <c r="I33" s="665"/>
      <c r="J33" s="665"/>
      <c r="K33" s="33"/>
      <c r="L33" s="30"/>
    </row>
    <row r="34" spans="1:12" ht="31.5" customHeight="1">
      <c r="A34" s="30"/>
      <c r="B34" s="660" t="s">
        <v>1749</v>
      </c>
      <c r="C34" s="660"/>
      <c r="D34" s="31"/>
      <c r="E34" s="32"/>
      <c r="F34" s="33"/>
      <c r="G34" s="553" t="s">
        <v>1987</v>
      </c>
      <c r="H34" s="422"/>
      <c r="I34" s="237"/>
      <c r="J34" s="362"/>
      <c r="K34" s="17"/>
      <c r="L34" s="30"/>
    </row>
    <row r="35" spans="1:12" ht="88.5" customHeight="1">
      <c r="A35" s="30"/>
      <c r="B35" s="663" t="s">
        <v>1983</v>
      </c>
      <c r="C35" s="664"/>
      <c r="D35" s="31"/>
      <c r="E35" s="32"/>
      <c r="F35" s="33"/>
      <c r="G35" s="116" t="s">
        <v>1692</v>
      </c>
      <c r="H35" s="422"/>
      <c r="I35" s="134"/>
      <c r="J35" s="362"/>
      <c r="K35" s="17"/>
      <c r="L35" s="30"/>
    </row>
    <row r="36" spans="1:12" ht="124.5" customHeight="1">
      <c r="A36" s="30"/>
      <c r="B36" s="666" t="s">
        <v>1991</v>
      </c>
      <c r="C36" s="667"/>
      <c r="D36" s="31"/>
      <c r="E36" s="32"/>
      <c r="F36" s="33"/>
      <c r="G36" s="116" t="s">
        <v>1982</v>
      </c>
      <c r="H36" s="422"/>
      <c r="I36" s="134"/>
      <c r="J36" s="335"/>
      <c r="K36" s="17"/>
      <c r="L36" s="30"/>
    </row>
    <row r="37" spans="1:12" ht="53.25" customHeight="1">
      <c r="A37" s="30"/>
      <c r="B37" s="675" t="s">
        <v>1986</v>
      </c>
      <c r="C37" s="675"/>
      <c r="D37" s="31"/>
      <c r="E37" s="32"/>
      <c r="F37" s="33"/>
      <c r="G37" s="116" t="s">
        <v>1676</v>
      </c>
      <c r="H37" s="422"/>
      <c r="I37" s="134"/>
      <c r="J37" s="335"/>
      <c r="K37" s="17"/>
      <c r="L37" s="30"/>
    </row>
    <row r="38" spans="1:12" ht="113" customHeight="1">
      <c r="A38" s="30"/>
      <c r="B38" s="660" t="s">
        <v>1984</v>
      </c>
      <c r="C38" s="571"/>
      <c r="D38" s="31"/>
      <c r="E38" s="32"/>
      <c r="F38" s="33"/>
      <c r="G38" s="116" t="s">
        <v>1693</v>
      </c>
      <c r="H38" s="422"/>
      <c r="I38" s="134"/>
      <c r="J38" s="335"/>
      <c r="K38" s="17"/>
      <c r="L38" s="30"/>
    </row>
    <row r="39" spans="1:12" ht="114.75" customHeight="1">
      <c r="A39" s="30"/>
      <c r="B39" s="660" t="s">
        <v>2211</v>
      </c>
      <c r="C39" s="660"/>
      <c r="D39" s="31"/>
      <c r="E39" s="32"/>
      <c r="F39" s="33"/>
      <c r="G39" s="116" t="s">
        <v>1694</v>
      </c>
      <c r="H39" s="422"/>
      <c r="I39" s="134"/>
      <c r="J39" s="362"/>
      <c r="K39" s="17"/>
      <c r="L39" s="30"/>
    </row>
    <row r="40" spans="1:12" ht="119.25" customHeight="1">
      <c r="A40" s="30"/>
      <c r="B40" s="660" t="s">
        <v>2212</v>
      </c>
      <c r="C40" s="660"/>
      <c r="D40" s="31"/>
      <c r="E40" s="32"/>
      <c r="F40" s="33"/>
      <c r="G40" s="542" t="s">
        <v>2250</v>
      </c>
      <c r="H40" s="422"/>
      <c r="I40" s="134"/>
      <c r="J40" s="335"/>
      <c r="K40" s="17"/>
      <c r="L40" s="30"/>
    </row>
    <row r="41" spans="1:12" ht="32.4" customHeight="1">
      <c r="A41" s="30"/>
      <c r="B41" s="666"/>
      <c r="C41" s="667"/>
      <c r="D41" s="31"/>
      <c r="E41" s="32"/>
      <c r="F41" s="33"/>
      <c r="G41" s="117" t="s">
        <v>1695</v>
      </c>
      <c r="H41" s="422"/>
      <c r="I41" s="134"/>
      <c r="J41" s="335"/>
      <c r="K41" s="33"/>
      <c r="L41" s="30"/>
    </row>
    <row r="42" spans="1:12" ht="75.650000000000006" customHeight="1">
      <c r="B42" s="554"/>
      <c r="C42" s="555"/>
      <c r="F42" s="33"/>
      <c r="G42" s="460" t="s">
        <v>2216</v>
      </c>
      <c r="H42" s="422"/>
      <c r="I42" s="134"/>
      <c r="J42" s="335"/>
      <c r="K42" s="17"/>
      <c r="L42" s="30"/>
    </row>
    <row r="43" spans="1:12" ht="52.75" customHeight="1">
      <c r="A43" s="86"/>
      <c r="B43" s="86"/>
      <c r="C43" s="86"/>
      <c r="D43" s="467"/>
      <c r="E43" s="467"/>
      <c r="F43" s="33"/>
      <c r="G43" s="117" t="s">
        <v>1696</v>
      </c>
      <c r="H43" s="422"/>
      <c r="I43" s="134"/>
      <c r="J43" s="335"/>
      <c r="K43" s="17"/>
      <c r="L43" s="30"/>
    </row>
    <row r="44" spans="1:12" ht="49.75" customHeight="1">
      <c r="A44" s="86"/>
      <c r="B44" s="86"/>
      <c r="C44" s="86"/>
      <c r="D44" s="467"/>
      <c r="E44" s="467"/>
      <c r="F44" s="33"/>
      <c r="G44" s="457" t="s">
        <v>1751</v>
      </c>
      <c r="H44" s="422"/>
      <c r="I44" s="134"/>
      <c r="J44" s="335"/>
      <c r="K44" s="74"/>
      <c r="L44" s="30"/>
    </row>
    <row r="45" spans="1:12" ht="27.75" customHeight="1">
      <c r="A45" s="86"/>
      <c r="B45" s="86"/>
      <c r="C45" s="86"/>
      <c r="D45" s="467"/>
      <c r="E45" s="467"/>
      <c r="F45" s="33"/>
      <c r="G45" s="164"/>
      <c r="H45" s="358"/>
      <c r="I45" s="33"/>
      <c r="J45" s="358"/>
      <c r="K45" s="74"/>
      <c r="L45" s="30"/>
    </row>
    <row r="46" spans="1:12" ht="27.65" customHeight="1">
      <c r="A46" s="86"/>
      <c r="B46" s="86"/>
      <c r="C46" s="86"/>
      <c r="D46" s="467"/>
      <c r="E46" s="467"/>
      <c r="F46" s="33"/>
      <c r="G46" s="676" t="s">
        <v>1253</v>
      </c>
      <c r="H46" s="676"/>
      <c r="I46" s="676"/>
      <c r="J46" s="676"/>
      <c r="K46" s="5"/>
      <c r="L46" s="30"/>
    </row>
    <row r="47" spans="1:12" ht="34" customHeight="1">
      <c r="A47" s="86"/>
      <c r="B47" s="86"/>
      <c r="C47" s="86"/>
      <c r="D47" s="467"/>
      <c r="E47" s="467"/>
      <c r="F47" s="33"/>
      <c r="G47" s="83" t="s">
        <v>1678</v>
      </c>
      <c r="H47" s="420"/>
      <c r="I47" s="33"/>
      <c r="J47" s="336"/>
      <c r="K47" s="24"/>
      <c r="L47" s="30"/>
    </row>
    <row r="48" spans="1:12" ht="45.65" customHeight="1" thickBot="1">
      <c r="A48" s="86"/>
      <c r="B48" s="86"/>
      <c r="C48" s="86"/>
      <c r="D48" s="467"/>
      <c r="E48" s="467"/>
      <c r="F48" s="33"/>
      <c r="G48" s="599" t="s">
        <v>1729</v>
      </c>
      <c r="H48" s="599"/>
      <c r="I48" s="599"/>
      <c r="J48" s="599"/>
      <c r="K48" s="17"/>
      <c r="L48" s="30"/>
    </row>
    <row r="49" spans="1:13" ht="117" customHeight="1" thickTop="1">
      <c r="A49" s="86"/>
      <c r="B49" s="86"/>
      <c r="C49" s="86"/>
      <c r="D49" s="467"/>
      <c r="E49" s="467"/>
      <c r="F49" s="33"/>
      <c r="G49" s="671"/>
      <c r="H49" s="671"/>
      <c r="I49" s="671"/>
      <c r="J49" s="672"/>
      <c r="K49" s="75"/>
      <c r="L49" s="30"/>
    </row>
    <row r="50" spans="1:13" ht="14.4" customHeight="1">
      <c r="A50" s="86"/>
      <c r="B50" s="86"/>
      <c r="C50" s="86"/>
      <c r="D50" s="467"/>
      <c r="E50" s="467"/>
      <c r="F50" s="33"/>
      <c r="G50" s="669"/>
      <c r="H50" s="669"/>
      <c r="I50" s="669"/>
      <c r="J50" s="670"/>
      <c r="K50" s="75"/>
      <c r="L50" s="30"/>
    </row>
    <row r="51" spans="1:13" ht="24.65" customHeight="1" thickBot="1">
      <c r="A51" s="86"/>
      <c r="B51" s="86"/>
      <c r="C51" s="86"/>
      <c r="D51" s="467"/>
      <c r="E51" s="467"/>
      <c r="F51" s="33"/>
      <c r="G51" s="599" t="s">
        <v>2215</v>
      </c>
      <c r="H51" s="599"/>
      <c r="I51" s="599"/>
      <c r="J51" s="599"/>
      <c r="K51" s="75"/>
      <c r="L51" s="30"/>
    </row>
    <row r="52" spans="1:13" ht="23.5" customHeight="1" thickTop="1">
      <c r="A52" s="86"/>
      <c r="B52" s="86"/>
      <c r="C52" s="86"/>
      <c r="D52" s="467"/>
      <c r="E52" s="467"/>
      <c r="F52" s="33"/>
      <c r="G52" s="673"/>
      <c r="H52" s="674"/>
      <c r="I52" s="33"/>
      <c r="J52" s="33"/>
      <c r="K52" s="75"/>
      <c r="L52" s="30"/>
    </row>
    <row r="53" spans="1:13">
      <c r="A53" s="86"/>
      <c r="B53" s="86"/>
      <c r="C53" s="86"/>
      <c r="D53" s="467"/>
      <c r="E53" s="467"/>
      <c r="F53" s="33"/>
      <c r="G53" s="668" t="s">
        <v>2225</v>
      </c>
      <c r="H53" s="586"/>
      <c r="I53" s="33"/>
      <c r="J53" s="33"/>
      <c r="K53" s="75"/>
      <c r="L53" s="30"/>
    </row>
    <row r="54" spans="1:13" ht="29">
      <c r="A54" s="86"/>
      <c r="B54" s="86"/>
      <c r="C54" s="86"/>
      <c r="D54" s="467"/>
      <c r="E54" s="467"/>
      <c r="F54" s="33"/>
      <c r="G54" s="523" t="s">
        <v>2244</v>
      </c>
      <c r="H54" s="422"/>
      <c r="I54" s="33"/>
      <c r="J54" s="33"/>
      <c r="K54" s="33"/>
      <c r="L54" s="30"/>
    </row>
    <row r="55" spans="1:13" ht="29">
      <c r="A55" s="86"/>
      <c r="B55" s="86"/>
      <c r="C55" s="86"/>
      <c r="D55" s="467"/>
      <c r="E55" s="467"/>
      <c r="F55" s="33"/>
      <c r="G55" s="549" t="s">
        <v>2270</v>
      </c>
      <c r="H55" s="551"/>
      <c r="I55" s="33"/>
      <c r="J55" s="33"/>
      <c r="K55" s="33"/>
      <c r="L55" s="30"/>
    </row>
    <row r="56" spans="1:13" ht="29">
      <c r="A56" s="86"/>
      <c r="B56" s="86"/>
      <c r="C56" s="86"/>
      <c r="D56" s="467"/>
      <c r="E56" s="467"/>
      <c r="F56" s="33"/>
      <c r="G56" s="211" t="s">
        <v>2271</v>
      </c>
      <c r="H56" s="551"/>
      <c r="I56" s="33"/>
      <c r="J56" s="33"/>
      <c r="K56" s="33"/>
      <c r="L56" s="30"/>
    </row>
    <row r="57" spans="1:13">
      <c r="A57" s="86"/>
      <c r="B57" s="86"/>
      <c r="C57" s="86"/>
      <c r="D57" s="467"/>
      <c r="E57" s="467"/>
      <c r="F57" s="33"/>
      <c r="G57" s="550" t="s">
        <v>1562</v>
      </c>
      <c r="H57" s="435"/>
      <c r="I57" s="33"/>
      <c r="J57" s="33"/>
      <c r="K57" s="33"/>
      <c r="L57" s="30"/>
    </row>
    <row r="58" spans="1:13" s="86" customFormat="1">
      <c r="A58" s="34"/>
      <c r="B58" s="34"/>
      <c r="C58" s="34"/>
      <c r="D58" s="61"/>
      <c r="E58" s="61"/>
      <c r="F58" s="33"/>
      <c r="G58" s="33"/>
      <c r="H58" s="33"/>
      <c r="I58" s="33"/>
      <c r="J58" s="33"/>
      <c r="K58" s="33"/>
      <c r="L58" s="30"/>
      <c r="M58" s="34"/>
    </row>
  </sheetData>
  <sheetProtection algorithmName="SHA-512" hashValue="WhST4yNpgDcBFfY5uZ37ts/QlTll+I6ntlGKEd+HIEVBfrXqsApEqsTxbJmZWbfFs5C/h9zTGEHHhScOUeodeg==" saltValue="AHJSeBifE114Pj5y3kFPsg==" spinCount="100000" sheet="1" formatRows="0" selectLockedCells="1"/>
  <mergeCells count="35">
    <mergeCell ref="B36:C36"/>
    <mergeCell ref="B41:C41"/>
    <mergeCell ref="G53:H53"/>
    <mergeCell ref="G50:J50"/>
    <mergeCell ref="G48:J48"/>
    <mergeCell ref="G49:J49"/>
    <mergeCell ref="G51:J51"/>
    <mergeCell ref="G52:H52"/>
    <mergeCell ref="B38:C38"/>
    <mergeCell ref="B37:C37"/>
    <mergeCell ref="B39:C39"/>
    <mergeCell ref="G46:J46"/>
    <mergeCell ref="B40:C40"/>
    <mergeCell ref="G32:H32"/>
    <mergeCell ref="B33:C33"/>
    <mergeCell ref="B35:C35"/>
    <mergeCell ref="B32:C32"/>
    <mergeCell ref="B34:C34"/>
    <mergeCell ref="G33:J33"/>
    <mergeCell ref="B1:C1"/>
    <mergeCell ref="B2:C2"/>
    <mergeCell ref="B8:C8"/>
    <mergeCell ref="G3:G4"/>
    <mergeCell ref="B20:C20"/>
    <mergeCell ref="B13:C13"/>
    <mergeCell ref="G16:G17"/>
    <mergeCell ref="B25:C25"/>
    <mergeCell ref="G25:H25"/>
    <mergeCell ref="J3:J4"/>
    <mergeCell ref="G24:H24"/>
    <mergeCell ref="H16:H17"/>
    <mergeCell ref="G8:J8"/>
    <mergeCell ref="J16:J17"/>
    <mergeCell ref="G20:H20"/>
    <mergeCell ref="H3:H4"/>
  </mergeCells>
  <dataValidations xWindow="1301" yWindow="537" count="9">
    <dataValidation type="list" allowBlank="1" showInputMessage="1" showErrorMessage="1" prompt="Choisir" sqref="C15" xr:uid="{7F8C4BD4-7D5B-4443-82D4-8ACCEB3A1F48}">
      <formula1>Régiontouristique</formula1>
    </dataValidation>
    <dataValidation type="list" allowBlank="1" showInputMessage="1" showErrorMessage="1" prompt="Choisir" sqref="C16" xr:uid="{BCD43B82-4E99-4097-8A1F-C3E88BDAE2D8}">
      <formula1>RégionAdm</formula1>
    </dataValidation>
    <dataValidation type="list" allowBlank="1" showInputMessage="1" showErrorMessage="1" prompt="Choisir" sqref="C17" xr:uid="{26FEEE33-9776-4C37-AAEF-9A2F4EB43B23}">
      <formula1>MRC</formula1>
    </dataValidation>
    <dataValidation type="list" allowBlank="1" showInputMessage="1" showErrorMessage="1" prompt="Choisir le 1er produit" sqref="C6" xr:uid="{171A49D7-D79B-44BE-948D-CDBEB587EAFB}">
      <formula1>Produits</formula1>
    </dataValidation>
    <dataValidation type="list" allowBlank="1" showInputMessage="1" showErrorMessage="1" prompt="Choisir" sqref="H3:I5 H15:H18 H10:H12 H22:H23 H27:H30 H47 H54:H56 H34:H44" xr:uid="{2EE0503B-C270-47F8-BBF4-5C7D45B916DD}">
      <formula1>OuiNon</formula1>
    </dataValidation>
    <dataValidation type="list" allowBlank="1" showInputMessage="1" showErrorMessage="1" prompt="Choisir" sqref="C18" xr:uid="{532125C2-157D-49D2-8325-89366580E663}">
      <formula1>Circonscription</formula1>
    </dataValidation>
    <dataValidation type="list" allowBlank="1" showInputMessage="1" showErrorMessage="1" prompt="Choisir" sqref="B29" xr:uid="{650C684B-6428-45B7-8CFF-8AFCF2107F32}">
      <formula1>Égalité</formula1>
    </dataValidation>
    <dataValidation type="list" allowBlank="1" showInputMessage="1" showErrorMessage="1" prompt="Choisir" sqref="B28" xr:uid="{9F0C9121-630E-4A46-BCA1-14C1A3257DE1}">
      <formula1>MCC</formula1>
    </dataValidation>
    <dataValidation type="list" allowBlank="1" showInputMessage="1" showErrorMessage="1" prompt="Choisir" sqref="B27" xr:uid="{0091C36E-5568-4ED0-B2EE-1A435D384817}">
      <formula1>Contrat</formula1>
    </dataValidation>
  </dataValidations>
  <hyperlinks>
    <hyperlink ref="G42" r:id="rId1" display="Pour les entreprises de tourisme d'aventure, une confirmation de l’obtention du sceau ‘’Accrédité ou attesté Qualité-Sécurité’’ d’Aventure Écotourisme Québec OU copie d’un échange de courriels prouvant que la démarche visant à l’obtenir a été entreprise" xr:uid="{E778FAA2-E225-426B-AA42-CF281DD5F9E7}"/>
    <hyperlink ref="G40" r:id="rId2" xr:uid="{7A28A5AF-931B-4236-AD5D-10EEFD445252}"/>
  </hyperlinks>
  <pageMargins left="0.7" right="0.7" top="0.75" bottom="0.75" header="0.3" footer="0.3"/>
  <pageSetup paperSize="5" fitToHeight="0" orientation="portrait" r:id="rId3"/>
  <legacyDrawing r:id="rId4"/>
  <extLst>
    <ext xmlns:x14="http://schemas.microsoft.com/office/spreadsheetml/2009/9/main" uri="{CCE6A557-97BC-4b89-ADB6-D9C93CAAB3DF}">
      <x14:dataValidations xmlns:xm="http://schemas.microsoft.com/office/excel/2006/main" xWindow="1301" yWindow="537" count="1">
        <x14:dataValidation type="list" allowBlank="1" showInputMessage="1" showErrorMessage="1" prompt="Choisir" xr:uid="{68F957A5-088F-40E8-9044-61CF8E5B979F}">
          <x14:formula1>
            <xm:f>'Menu déroulant'!$L$3:$L$5</xm:f>
          </x14:formula1>
          <xm:sqref>B30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7045A-A4F9-449E-A487-53C7E26C9327}">
  <sheetPr codeName="Feuil9">
    <tabColor theme="4"/>
    <pageSetUpPr fitToPage="1"/>
  </sheetPr>
  <dimension ref="A1:R70"/>
  <sheetViews>
    <sheetView showGridLines="0" zoomScaleNormal="100" workbookViewId="0">
      <selection activeCell="B36" sqref="B36:F46"/>
    </sheetView>
  </sheetViews>
  <sheetFormatPr baseColWidth="10" defaultColWidth="11.453125" defaultRowHeight="23.5" outlineLevelCol="1"/>
  <cols>
    <col min="1" max="1" width="1.1796875" customWidth="1"/>
    <col min="2" max="2" width="44.54296875" customWidth="1"/>
    <col min="3" max="3" width="22.81640625" customWidth="1"/>
    <col min="4" max="4" width="25.81640625" customWidth="1"/>
    <col min="5" max="5" width="21.453125" customWidth="1"/>
    <col min="6" max="6" width="18.81640625" customWidth="1"/>
    <col min="7" max="7" width="1.453125" style="12" customWidth="1"/>
    <col min="8" max="8" width="1.1796875" customWidth="1"/>
    <col min="9" max="9" width="1.453125" style="112" hidden="1" customWidth="1" outlineLevel="1"/>
    <col min="10" max="10" width="57.1796875" hidden="1" customWidth="1" outlineLevel="1"/>
    <col min="11" max="11" width="20" hidden="1" customWidth="1" outlineLevel="1"/>
    <col min="12" max="12" width="16.453125" hidden="1" customWidth="1" outlineLevel="1"/>
    <col min="13" max="13" width="19.54296875" hidden="1" customWidth="1" outlineLevel="1"/>
    <col min="14" max="14" width="23" hidden="1" customWidth="1" outlineLevel="1"/>
    <col min="15" max="15" width="1.453125" hidden="1" customWidth="1" outlineLevel="1"/>
    <col min="16" max="16" width="1.1796875" style="99" hidden="1" customWidth="1" outlineLevel="1"/>
    <col min="17" max="17" width="11.453125" hidden="1" customWidth="1" outlineLevel="1"/>
    <col min="18" max="18" width="11.453125" collapsed="1"/>
  </cols>
  <sheetData>
    <row r="1" spans="1:16" ht="52.5" customHeight="1" thickBot="1">
      <c r="A1" s="28"/>
      <c r="B1" s="679" t="s">
        <v>1698</v>
      </c>
      <c r="C1" s="679"/>
      <c r="D1" s="679"/>
      <c r="E1" s="679"/>
      <c r="F1" s="679"/>
      <c r="G1" s="7"/>
      <c r="H1" s="28"/>
      <c r="I1" s="100"/>
      <c r="J1" s="683" t="s">
        <v>1758</v>
      </c>
      <c r="K1" s="683"/>
      <c r="L1" s="683"/>
      <c r="M1" s="683"/>
      <c r="N1" s="683"/>
      <c r="O1" s="4"/>
      <c r="P1" s="113"/>
    </row>
    <row r="2" spans="1:16" ht="28.5" customHeight="1" thickTop="1" thickBot="1">
      <c r="A2" s="28"/>
      <c r="B2" s="680" t="s">
        <v>1752</v>
      </c>
      <c r="C2" s="680"/>
      <c r="D2" s="680"/>
      <c r="E2" s="680"/>
      <c r="F2" s="680"/>
      <c r="G2" s="7"/>
      <c r="H2" s="28"/>
      <c r="I2" s="100"/>
      <c r="J2" s="684" t="s">
        <v>1753</v>
      </c>
      <c r="K2" s="684"/>
      <c r="L2" s="684"/>
      <c r="M2" s="684"/>
      <c r="N2" s="684"/>
      <c r="O2" s="4"/>
      <c r="P2" s="113"/>
    </row>
    <row r="3" spans="1:16" ht="48.75" customHeight="1" thickTop="1">
      <c r="A3" s="28"/>
      <c r="B3" s="427" t="s">
        <v>1289</v>
      </c>
      <c r="C3" s="678" t="s">
        <v>1290</v>
      </c>
      <c r="D3" s="678"/>
      <c r="E3" s="678"/>
      <c r="F3" s="77" t="s">
        <v>1291</v>
      </c>
      <c r="G3" s="7"/>
      <c r="H3" s="28"/>
      <c r="I3" s="100"/>
      <c r="J3" s="688" t="s">
        <v>1292</v>
      </c>
      <c r="K3" s="688"/>
      <c r="L3" s="688"/>
      <c r="M3" s="101" t="s">
        <v>1293</v>
      </c>
      <c r="N3" s="102" t="s">
        <v>1294</v>
      </c>
      <c r="O3" s="4"/>
      <c r="P3" s="113"/>
    </row>
    <row r="4" spans="1:16">
      <c r="A4" s="28"/>
      <c r="B4" s="509"/>
      <c r="C4" s="681"/>
      <c r="D4" s="681"/>
      <c r="E4" s="681"/>
      <c r="F4" s="484"/>
      <c r="G4" s="7"/>
      <c r="H4" s="28"/>
      <c r="I4" s="100"/>
      <c r="J4" s="689">
        <f t="shared" ref="J4:J9" si="0">B4</f>
        <v>0</v>
      </c>
      <c r="K4" s="690"/>
      <c r="L4" s="691"/>
      <c r="M4" s="337"/>
      <c r="N4" s="338"/>
      <c r="O4" s="4"/>
      <c r="P4" s="113"/>
    </row>
    <row r="5" spans="1:16">
      <c r="A5" s="28"/>
      <c r="B5" s="485"/>
      <c r="C5" s="682"/>
      <c r="D5" s="682"/>
      <c r="E5" s="682"/>
      <c r="F5" s="486"/>
      <c r="G5" s="7"/>
      <c r="H5" s="28"/>
      <c r="I5" s="100"/>
      <c r="J5" s="692">
        <f t="shared" si="0"/>
        <v>0</v>
      </c>
      <c r="K5" s="693"/>
      <c r="L5" s="693"/>
      <c r="M5" s="356"/>
      <c r="N5" s="357"/>
      <c r="O5" s="4"/>
      <c r="P5" s="113"/>
    </row>
    <row r="6" spans="1:16">
      <c r="A6" s="28"/>
      <c r="B6" s="485"/>
      <c r="C6" s="677"/>
      <c r="D6" s="677"/>
      <c r="E6" s="677"/>
      <c r="F6" s="486"/>
      <c r="G6" s="7"/>
      <c r="H6" s="28"/>
      <c r="I6" s="100"/>
      <c r="J6" s="692">
        <f t="shared" si="0"/>
        <v>0</v>
      </c>
      <c r="K6" s="693"/>
      <c r="L6" s="693"/>
      <c r="M6" s="356"/>
      <c r="N6" s="357"/>
      <c r="O6" s="4"/>
      <c r="P6" s="113"/>
    </row>
    <row r="7" spans="1:16">
      <c r="A7" s="28"/>
      <c r="B7" s="485"/>
      <c r="C7" s="677"/>
      <c r="D7" s="677"/>
      <c r="E7" s="677"/>
      <c r="F7" s="486"/>
      <c r="G7" s="7"/>
      <c r="H7" s="28"/>
      <c r="I7" s="100"/>
      <c r="J7" s="692">
        <f t="shared" si="0"/>
        <v>0</v>
      </c>
      <c r="K7" s="693"/>
      <c r="L7" s="693"/>
      <c r="M7" s="356"/>
      <c r="N7" s="357"/>
      <c r="O7" s="4"/>
      <c r="P7" s="113"/>
    </row>
    <row r="8" spans="1:16">
      <c r="A8" s="28"/>
      <c r="B8" s="485"/>
      <c r="C8" s="677"/>
      <c r="D8" s="677"/>
      <c r="E8" s="677"/>
      <c r="F8" s="486"/>
      <c r="G8" s="7"/>
      <c r="H8" s="28"/>
      <c r="I8" s="100"/>
      <c r="J8" s="692">
        <f t="shared" si="0"/>
        <v>0</v>
      </c>
      <c r="K8" s="693"/>
      <c r="L8" s="693"/>
      <c r="M8" s="356"/>
      <c r="N8" s="357"/>
      <c r="O8" s="4"/>
      <c r="P8" s="113"/>
    </row>
    <row r="9" spans="1:16">
      <c r="A9" s="28"/>
      <c r="B9" s="485"/>
      <c r="C9" s="677"/>
      <c r="D9" s="677"/>
      <c r="E9" s="677"/>
      <c r="F9" s="486"/>
      <c r="G9" s="7"/>
      <c r="H9" s="28"/>
      <c r="I9" s="100"/>
      <c r="J9" s="692">
        <f t="shared" si="0"/>
        <v>0</v>
      </c>
      <c r="K9" s="693"/>
      <c r="L9" s="693"/>
      <c r="M9" s="356"/>
      <c r="N9" s="357"/>
      <c r="O9" s="4"/>
      <c r="P9" s="113"/>
    </row>
    <row r="10" spans="1:16">
      <c r="A10" s="28"/>
      <c r="B10" s="485"/>
      <c r="C10" s="677"/>
      <c r="D10" s="677"/>
      <c r="E10" s="677"/>
      <c r="F10" s="486"/>
      <c r="G10" s="7"/>
      <c r="H10" s="28"/>
      <c r="I10" s="100"/>
      <c r="J10" s="692">
        <f t="shared" ref="J10:J15" si="1">B10</f>
        <v>0</v>
      </c>
      <c r="K10" s="693"/>
      <c r="L10" s="693"/>
      <c r="M10" s="339"/>
      <c r="N10" s="340"/>
      <c r="O10" s="4"/>
      <c r="P10" s="113"/>
    </row>
    <row r="11" spans="1:16" ht="21.75" customHeight="1">
      <c r="A11" s="28"/>
      <c r="B11" s="485"/>
      <c r="C11" s="677"/>
      <c r="D11" s="677"/>
      <c r="E11" s="677"/>
      <c r="F11" s="486"/>
      <c r="G11" s="7"/>
      <c r="H11" s="28"/>
      <c r="I11" s="100"/>
      <c r="J11" s="692">
        <f t="shared" si="1"/>
        <v>0</v>
      </c>
      <c r="K11" s="693"/>
      <c r="L11" s="693"/>
      <c r="M11" s="339"/>
      <c r="N11" s="340"/>
      <c r="O11" s="4"/>
      <c r="P11" s="113"/>
    </row>
    <row r="12" spans="1:16" ht="22.5" customHeight="1">
      <c r="A12" s="28"/>
      <c r="B12" s="485"/>
      <c r="C12" s="677"/>
      <c r="D12" s="677"/>
      <c r="E12" s="677"/>
      <c r="F12" s="486"/>
      <c r="G12" s="7"/>
      <c r="H12" s="28"/>
      <c r="I12" s="100"/>
      <c r="J12" s="692">
        <f>B12</f>
        <v>0</v>
      </c>
      <c r="K12" s="693"/>
      <c r="L12" s="693"/>
      <c r="M12" s="339"/>
      <c r="N12" s="340"/>
      <c r="O12" s="4"/>
      <c r="P12" s="113"/>
    </row>
    <row r="13" spans="1:16">
      <c r="A13" s="28"/>
      <c r="B13" s="485"/>
      <c r="C13" s="677"/>
      <c r="D13" s="677"/>
      <c r="E13" s="677"/>
      <c r="F13" s="486"/>
      <c r="G13" s="7"/>
      <c r="H13" s="28"/>
      <c r="I13" s="100"/>
      <c r="J13" s="692">
        <f t="shared" si="1"/>
        <v>0</v>
      </c>
      <c r="K13" s="693"/>
      <c r="L13" s="693"/>
      <c r="M13" s="339"/>
      <c r="N13" s="340"/>
      <c r="O13" s="4"/>
      <c r="P13" s="113"/>
    </row>
    <row r="14" spans="1:16">
      <c r="A14" s="28"/>
      <c r="B14" s="485"/>
      <c r="C14" s="677"/>
      <c r="D14" s="677"/>
      <c r="E14" s="677"/>
      <c r="F14" s="486"/>
      <c r="G14" s="7"/>
      <c r="H14" s="28"/>
      <c r="I14" s="100"/>
      <c r="J14" s="692">
        <f t="shared" si="1"/>
        <v>0</v>
      </c>
      <c r="K14" s="693"/>
      <c r="L14" s="693"/>
      <c r="M14" s="339"/>
      <c r="N14" s="340"/>
      <c r="O14" s="4"/>
      <c r="P14" s="113"/>
    </row>
    <row r="15" spans="1:16">
      <c r="A15" s="28"/>
      <c r="B15" s="485"/>
      <c r="C15" s="677"/>
      <c r="D15" s="677"/>
      <c r="E15" s="677"/>
      <c r="F15" s="486"/>
      <c r="G15" s="7"/>
      <c r="H15" s="28"/>
      <c r="I15" s="100"/>
      <c r="J15" s="692">
        <f t="shared" si="1"/>
        <v>0</v>
      </c>
      <c r="K15" s="693"/>
      <c r="L15" s="709"/>
      <c r="M15" s="339"/>
      <c r="N15" s="340"/>
      <c r="O15" s="4"/>
      <c r="P15" s="113"/>
    </row>
    <row r="16" spans="1:16">
      <c r="A16" s="28"/>
      <c r="B16" s="686" t="s">
        <v>1979</v>
      </c>
      <c r="C16" s="687"/>
      <c r="D16" s="687"/>
      <c r="E16" s="687"/>
      <c r="F16" s="492"/>
      <c r="G16" s="7"/>
      <c r="H16" s="28"/>
      <c r="I16" s="100"/>
      <c r="J16" s="703" t="s">
        <v>1759</v>
      </c>
      <c r="K16" s="704"/>
      <c r="L16" s="704"/>
      <c r="M16" s="705"/>
      <c r="N16" s="95">
        <f>E16</f>
        <v>0</v>
      </c>
      <c r="O16" s="4"/>
      <c r="P16" s="113"/>
    </row>
    <row r="17" spans="1:16" ht="24" thickBot="1">
      <c r="A17" s="28"/>
      <c r="B17" s="13" t="s">
        <v>1295</v>
      </c>
      <c r="C17" s="13"/>
      <c r="D17" s="487"/>
      <c r="E17" s="487"/>
      <c r="F17" s="488">
        <f>SUM(F4:F16)</f>
        <v>0</v>
      </c>
      <c r="G17" s="7"/>
      <c r="H17" s="28"/>
      <c r="I17" s="100"/>
      <c r="J17" s="4"/>
      <c r="K17" s="4"/>
      <c r="L17" s="4"/>
      <c r="M17" s="103">
        <f>SUM(M4:M16)</f>
        <v>0</v>
      </c>
      <c r="N17" s="103">
        <f>SUM(N4:N16)</f>
        <v>0</v>
      </c>
      <c r="O17" s="4"/>
      <c r="P17" s="113"/>
    </row>
    <row r="18" spans="1:16" ht="24" thickTop="1">
      <c r="A18" s="28"/>
      <c r="B18" s="4"/>
      <c r="C18" s="4"/>
      <c r="D18" s="4"/>
      <c r="E18" s="4"/>
      <c r="F18" s="4"/>
      <c r="G18" s="7"/>
      <c r="H18" s="28"/>
      <c r="I18" s="100"/>
      <c r="J18" s="4"/>
      <c r="K18" s="4"/>
      <c r="L18" s="4"/>
      <c r="M18" s="4"/>
      <c r="N18" s="4"/>
      <c r="O18" s="4"/>
      <c r="P18" s="113"/>
    </row>
    <row r="19" spans="1:16" ht="46.5" customHeight="1" thickBot="1">
      <c r="A19" s="28"/>
      <c r="B19" s="598" t="s">
        <v>1754</v>
      </c>
      <c r="C19" s="598"/>
      <c r="D19" s="598"/>
      <c r="E19" s="598"/>
      <c r="F19" s="598"/>
      <c r="G19" s="7"/>
      <c r="H19" s="28"/>
      <c r="I19" s="100"/>
      <c r="J19" s="685" t="s">
        <v>1560</v>
      </c>
      <c r="K19" s="685"/>
      <c r="L19" s="685"/>
      <c r="M19" s="685"/>
      <c r="N19" s="685"/>
      <c r="O19" s="4"/>
      <c r="P19" s="113"/>
    </row>
    <row r="20" spans="1:16" s="171" customFormat="1" ht="47.15" customHeight="1" thickTop="1">
      <c r="A20" s="165"/>
      <c r="B20" s="166" t="s">
        <v>1298</v>
      </c>
      <c r="C20" s="489" t="s">
        <v>1760</v>
      </c>
      <c r="D20" s="490" t="s">
        <v>1761</v>
      </c>
      <c r="E20" s="489" t="s">
        <v>1296</v>
      </c>
      <c r="F20" s="490" t="s">
        <v>1297</v>
      </c>
      <c r="G20" s="186"/>
      <c r="H20" s="165"/>
      <c r="I20" s="187"/>
      <c r="J20" s="167" t="s">
        <v>1298</v>
      </c>
      <c r="K20" s="168" t="s">
        <v>1299</v>
      </c>
      <c r="L20" s="168" t="s">
        <v>113</v>
      </c>
      <c r="M20" s="101" t="s">
        <v>1300</v>
      </c>
      <c r="N20" s="101" t="s">
        <v>1301</v>
      </c>
      <c r="O20" s="169"/>
      <c r="P20" s="170"/>
    </row>
    <row r="21" spans="1:16">
      <c r="A21" s="28"/>
      <c r="B21" s="510"/>
      <c r="C21" s="511"/>
      <c r="D21" s="511"/>
      <c r="E21" s="511"/>
      <c r="F21" s="484"/>
      <c r="G21" s="7"/>
      <c r="H21" s="28"/>
      <c r="I21" s="100"/>
      <c r="J21" s="341">
        <f>B21</f>
        <v>0</v>
      </c>
      <c r="K21" s="342">
        <f>E21</f>
        <v>0</v>
      </c>
      <c r="L21" s="337"/>
      <c r="M21" s="337"/>
      <c r="N21" s="337"/>
      <c r="O21" s="4"/>
      <c r="P21" s="113"/>
    </row>
    <row r="22" spans="1:16">
      <c r="A22" s="28"/>
      <c r="B22" s="491"/>
      <c r="C22" s="512"/>
      <c r="D22" s="512"/>
      <c r="E22" s="512"/>
      <c r="F22" s="486"/>
      <c r="G22" s="7"/>
      <c r="H22" s="28"/>
      <c r="I22" s="100"/>
      <c r="J22" s="343">
        <f t="shared" ref="J22:J30" si="2">B22</f>
        <v>0</v>
      </c>
      <c r="K22" s="344">
        <f t="shared" ref="K22:K30" si="3">E22</f>
        <v>0</v>
      </c>
      <c r="L22" s="339"/>
      <c r="M22" s="339"/>
      <c r="N22" s="339"/>
      <c r="O22" s="4"/>
      <c r="P22" s="113"/>
    </row>
    <row r="23" spans="1:16">
      <c r="A23" s="28"/>
      <c r="B23" s="491"/>
      <c r="C23" s="512"/>
      <c r="D23" s="512"/>
      <c r="E23" s="512"/>
      <c r="F23" s="486"/>
      <c r="G23" s="7"/>
      <c r="H23" s="28"/>
      <c r="I23" s="100"/>
      <c r="J23" s="343">
        <f t="shared" si="2"/>
        <v>0</v>
      </c>
      <c r="K23" s="344">
        <f t="shared" si="3"/>
        <v>0</v>
      </c>
      <c r="L23" s="339"/>
      <c r="M23" s="339"/>
      <c r="N23" s="339"/>
      <c r="O23" s="4"/>
      <c r="P23" s="113"/>
    </row>
    <row r="24" spans="1:16">
      <c r="A24" s="28"/>
      <c r="B24" s="491"/>
      <c r="C24" s="512"/>
      <c r="D24" s="512"/>
      <c r="E24" s="512"/>
      <c r="F24" s="486"/>
      <c r="G24" s="7"/>
      <c r="H24" s="28"/>
      <c r="I24" s="100"/>
      <c r="J24" s="343">
        <f t="shared" si="2"/>
        <v>0</v>
      </c>
      <c r="K24" s="344">
        <f t="shared" si="3"/>
        <v>0</v>
      </c>
      <c r="L24" s="339"/>
      <c r="M24" s="339"/>
      <c r="N24" s="339"/>
      <c r="O24" s="4"/>
      <c r="P24" s="113"/>
    </row>
    <row r="25" spans="1:16">
      <c r="A25" s="28"/>
      <c r="B25" s="491"/>
      <c r="C25" s="512"/>
      <c r="D25" s="512"/>
      <c r="E25" s="512"/>
      <c r="F25" s="486"/>
      <c r="G25" s="7"/>
      <c r="H25" s="28"/>
      <c r="I25" s="100"/>
      <c r="J25" s="343">
        <f t="shared" si="2"/>
        <v>0</v>
      </c>
      <c r="K25" s="344">
        <f t="shared" si="3"/>
        <v>0</v>
      </c>
      <c r="L25" s="339"/>
      <c r="M25" s="339"/>
      <c r="N25" s="339"/>
      <c r="O25" s="4"/>
      <c r="P25" s="113"/>
    </row>
    <row r="26" spans="1:16">
      <c r="A26" s="28"/>
      <c r="B26" s="491"/>
      <c r="C26" s="512"/>
      <c r="D26" s="512"/>
      <c r="E26" s="512"/>
      <c r="F26" s="486"/>
      <c r="G26" s="7"/>
      <c r="H26" s="28"/>
      <c r="I26" s="100"/>
      <c r="J26" s="343">
        <f t="shared" si="2"/>
        <v>0</v>
      </c>
      <c r="K26" s="344">
        <f t="shared" si="3"/>
        <v>0</v>
      </c>
      <c r="L26" s="339"/>
      <c r="M26" s="339"/>
      <c r="N26" s="339"/>
      <c r="O26" s="4"/>
      <c r="P26" s="113"/>
    </row>
    <row r="27" spans="1:16">
      <c r="A27" s="28"/>
      <c r="B27" s="491"/>
      <c r="C27" s="512"/>
      <c r="D27" s="512"/>
      <c r="E27" s="512"/>
      <c r="F27" s="486"/>
      <c r="G27" s="7"/>
      <c r="H27" s="28"/>
      <c r="I27" s="100"/>
      <c r="J27" s="343">
        <f t="shared" si="2"/>
        <v>0</v>
      </c>
      <c r="K27" s="344">
        <f t="shared" si="3"/>
        <v>0</v>
      </c>
      <c r="L27" s="339"/>
      <c r="M27" s="339"/>
      <c r="N27" s="339"/>
      <c r="O27" s="4"/>
      <c r="P27" s="113"/>
    </row>
    <row r="28" spans="1:16">
      <c r="A28" s="28"/>
      <c r="B28" s="491"/>
      <c r="C28" s="512"/>
      <c r="D28" s="512"/>
      <c r="E28" s="512"/>
      <c r="F28" s="486"/>
      <c r="G28" s="7"/>
      <c r="H28" s="28"/>
      <c r="I28" s="100"/>
      <c r="J28" s="343">
        <f t="shared" si="2"/>
        <v>0</v>
      </c>
      <c r="K28" s="344">
        <f t="shared" si="3"/>
        <v>0</v>
      </c>
      <c r="L28" s="339"/>
      <c r="M28" s="339"/>
      <c r="N28" s="339"/>
      <c r="O28" s="4"/>
      <c r="P28" s="113"/>
    </row>
    <row r="29" spans="1:16">
      <c r="A29" s="28"/>
      <c r="B29" s="491"/>
      <c r="C29" s="512"/>
      <c r="D29" s="512"/>
      <c r="E29" s="512"/>
      <c r="F29" s="486"/>
      <c r="G29" s="7"/>
      <c r="H29" s="28"/>
      <c r="I29" s="100"/>
      <c r="J29" s="343">
        <f t="shared" si="2"/>
        <v>0</v>
      </c>
      <c r="K29" s="344">
        <f t="shared" si="3"/>
        <v>0</v>
      </c>
      <c r="L29" s="339"/>
      <c r="M29" s="339"/>
      <c r="N29" s="339"/>
      <c r="O29" s="4"/>
      <c r="P29" s="113"/>
    </row>
    <row r="30" spans="1:16">
      <c r="A30" s="28"/>
      <c r="B30" s="491"/>
      <c r="C30" s="512"/>
      <c r="D30" s="512"/>
      <c r="E30" s="512"/>
      <c r="F30" s="486"/>
      <c r="G30" s="7"/>
      <c r="H30" s="28"/>
      <c r="I30" s="100"/>
      <c r="J30" s="343">
        <f t="shared" si="2"/>
        <v>0</v>
      </c>
      <c r="K30" s="345">
        <f t="shared" si="3"/>
        <v>0</v>
      </c>
      <c r="L30" s="339"/>
      <c r="M30" s="339"/>
      <c r="N30" s="339"/>
      <c r="O30" s="4"/>
      <c r="P30" s="113"/>
    </row>
    <row r="31" spans="1:16">
      <c r="A31" s="28"/>
      <c r="B31" s="20" t="s">
        <v>1302</v>
      </c>
      <c r="C31" s="14"/>
      <c r="D31" s="14" t="s">
        <v>106</v>
      </c>
      <c r="E31" s="14" t="s">
        <v>44</v>
      </c>
      <c r="F31" s="492"/>
      <c r="G31" s="7"/>
      <c r="H31" s="28"/>
      <c r="I31" s="100"/>
      <c r="J31" s="104" t="s">
        <v>1303</v>
      </c>
      <c r="K31" s="105"/>
      <c r="L31" s="106"/>
      <c r="M31" s="346"/>
      <c r="N31" s="106"/>
      <c r="O31" s="4"/>
      <c r="P31" s="113"/>
    </row>
    <row r="32" spans="1:16" ht="24" thickBot="1">
      <c r="A32" s="28"/>
      <c r="B32" s="13" t="s">
        <v>1276</v>
      </c>
      <c r="C32" s="13"/>
      <c r="D32" s="15"/>
      <c r="E32" s="4"/>
      <c r="F32" s="493">
        <f>SUM(F21:F31)</f>
        <v>0</v>
      </c>
      <c r="G32" s="7"/>
      <c r="H32" s="28"/>
      <c r="I32" s="100"/>
      <c r="J32" s="107" t="s">
        <v>1276</v>
      </c>
      <c r="K32" s="107"/>
      <c r="L32" s="108">
        <f>SUM(L21:L31)</f>
        <v>0</v>
      </c>
      <c r="M32" s="108">
        <f t="shared" ref="M32" si="4">SUM(M21:M31)</f>
        <v>0</v>
      </c>
      <c r="N32" s="108">
        <f>SUM(N21:N31)</f>
        <v>0</v>
      </c>
      <c r="O32" s="4"/>
      <c r="P32" s="113"/>
    </row>
    <row r="33" spans="1:16" ht="24" thickTop="1">
      <c r="A33" s="28"/>
      <c r="B33" s="15"/>
      <c r="C33" s="15"/>
      <c r="D33" s="15"/>
      <c r="E33" s="4"/>
      <c r="F33" s="16"/>
      <c r="G33" s="7"/>
      <c r="H33" s="28"/>
      <c r="I33" s="100"/>
      <c r="J33" s="4"/>
      <c r="K33" s="4"/>
      <c r="L33" s="4"/>
      <c r="M33" s="4"/>
      <c r="N33" s="4"/>
      <c r="O33" s="4"/>
      <c r="P33" s="113"/>
    </row>
    <row r="34" spans="1:16" ht="32.25" customHeight="1" thickBot="1">
      <c r="A34" s="28"/>
      <c r="B34" s="598" t="s">
        <v>1755</v>
      </c>
      <c r="C34" s="598"/>
      <c r="D34" s="598"/>
      <c r="E34" s="598"/>
      <c r="F34" s="598"/>
      <c r="G34" s="7"/>
      <c r="H34" s="28"/>
      <c r="I34" s="100"/>
      <c r="J34" s="706" t="s">
        <v>1756</v>
      </c>
      <c r="K34" s="706"/>
      <c r="L34" s="706"/>
      <c r="M34" s="706"/>
      <c r="N34" s="706"/>
      <c r="O34" s="4"/>
      <c r="P34" s="113"/>
    </row>
    <row r="35" spans="1:16" ht="32.25" customHeight="1" thickTop="1">
      <c r="A35" s="28"/>
      <c r="B35" s="5"/>
      <c r="C35" s="5"/>
      <c r="D35" s="5"/>
      <c r="E35" s="5"/>
      <c r="F35" s="5"/>
      <c r="G35" s="7"/>
      <c r="H35" s="28"/>
      <c r="I35" s="100"/>
      <c r="J35" s="109"/>
      <c r="K35" s="109"/>
      <c r="L35" s="109"/>
      <c r="M35" s="109"/>
      <c r="N35" s="109"/>
      <c r="O35" s="4"/>
      <c r="P35" s="113"/>
    </row>
    <row r="36" spans="1:16" ht="32.25" customHeight="1">
      <c r="A36" s="28"/>
      <c r="B36" s="702"/>
      <c r="C36" s="702"/>
      <c r="D36" s="702"/>
      <c r="E36" s="702"/>
      <c r="F36" s="702"/>
      <c r="G36" s="7"/>
      <c r="H36" s="28"/>
      <c r="I36" s="100"/>
      <c r="J36" s="172" t="s">
        <v>1304</v>
      </c>
      <c r="K36" s="172"/>
      <c r="L36" s="521" t="s">
        <v>2214</v>
      </c>
      <c r="M36" s="173"/>
      <c r="N36" s="173"/>
      <c r="O36" s="4"/>
      <c r="P36" s="113"/>
    </row>
    <row r="37" spans="1:16" ht="24" customHeight="1">
      <c r="A37" s="28"/>
      <c r="B37" s="702"/>
      <c r="C37" s="702"/>
      <c r="D37" s="702"/>
      <c r="E37" s="702"/>
      <c r="F37" s="702"/>
      <c r="G37" s="7"/>
      <c r="H37" s="28"/>
      <c r="I37" s="100"/>
      <c r="J37" s="172" t="s">
        <v>1762</v>
      </c>
      <c r="K37" s="172"/>
      <c r="L37" s="520">
        <v>0.8</v>
      </c>
      <c r="M37" s="173"/>
      <c r="N37" s="173"/>
      <c r="O37" s="4"/>
      <c r="P37" s="113"/>
    </row>
    <row r="38" spans="1:16">
      <c r="A38" s="28"/>
      <c r="B38" s="702"/>
      <c r="C38" s="702"/>
      <c r="D38" s="702"/>
      <c r="E38" s="702"/>
      <c r="F38" s="702"/>
      <c r="G38" s="7"/>
      <c r="H38" s="28"/>
      <c r="I38" s="100"/>
      <c r="J38" s="172" t="s">
        <v>1305</v>
      </c>
      <c r="K38" s="172"/>
      <c r="L38" s="524">
        <v>250000</v>
      </c>
      <c r="M38" s="169"/>
      <c r="N38" s="169"/>
      <c r="O38" s="4"/>
      <c r="P38" s="113"/>
    </row>
    <row r="39" spans="1:16">
      <c r="A39" s="28"/>
      <c r="B39" s="702"/>
      <c r="C39" s="702"/>
      <c r="D39" s="702"/>
      <c r="E39" s="702"/>
      <c r="F39" s="702"/>
      <c r="G39" s="7"/>
      <c r="H39" s="28"/>
      <c r="I39" s="100"/>
      <c r="J39" s="174"/>
      <c r="K39" s="174"/>
      <c r="L39" s="175"/>
      <c r="M39" s="169"/>
      <c r="N39" s="169"/>
      <c r="O39" s="4"/>
      <c r="P39" s="113"/>
    </row>
    <row r="40" spans="1:16">
      <c r="A40" s="28"/>
      <c r="B40" s="702"/>
      <c r="C40" s="702"/>
      <c r="D40" s="702"/>
      <c r="E40" s="702"/>
      <c r="F40" s="702"/>
      <c r="G40" s="7"/>
      <c r="H40" s="28"/>
      <c r="I40" s="100"/>
      <c r="J40" s="134" t="s">
        <v>1763</v>
      </c>
      <c r="K40" s="134"/>
      <c r="L40" s="403">
        <f>M17+N17</f>
        <v>0</v>
      </c>
      <c r="M40" s="697"/>
      <c r="N40" s="698"/>
      <c r="O40" s="4"/>
      <c r="P40" s="113"/>
    </row>
    <row r="41" spans="1:16">
      <c r="A41" s="28"/>
      <c r="B41" s="702"/>
      <c r="C41" s="702"/>
      <c r="D41" s="702"/>
      <c r="E41" s="702"/>
      <c r="F41" s="702"/>
      <c r="G41" s="7"/>
      <c r="H41" s="28"/>
      <c r="I41" s="100"/>
      <c r="J41" s="134" t="s">
        <v>1764</v>
      </c>
      <c r="K41" s="134"/>
      <c r="L41" s="403">
        <f>N17</f>
        <v>0</v>
      </c>
      <c r="M41" s="697"/>
      <c r="N41" s="698"/>
      <c r="O41" s="4"/>
      <c r="P41" s="113"/>
    </row>
    <row r="42" spans="1:16">
      <c r="A42" s="28"/>
      <c r="B42" s="702"/>
      <c r="C42" s="702"/>
      <c r="D42" s="702"/>
      <c r="E42" s="702"/>
      <c r="F42" s="702"/>
      <c r="G42" s="7"/>
      <c r="H42" s="28"/>
      <c r="I42" s="100"/>
      <c r="J42" s="134" t="s">
        <v>1765</v>
      </c>
      <c r="K42" s="134"/>
      <c r="L42" s="403">
        <f>L32+M32+N32</f>
        <v>0</v>
      </c>
      <c r="M42" s="169"/>
      <c r="N42" s="169"/>
      <c r="O42" s="4"/>
      <c r="P42" s="113"/>
    </row>
    <row r="43" spans="1:16" ht="23.25" customHeight="1">
      <c r="A43" s="28"/>
      <c r="B43" s="702"/>
      <c r="C43" s="702"/>
      <c r="D43" s="702"/>
      <c r="E43" s="702"/>
      <c r="F43" s="702"/>
      <c r="G43" s="7"/>
      <c r="H43" s="28"/>
      <c r="I43" s="100"/>
      <c r="J43" s="134"/>
      <c r="K43" s="134"/>
      <c r="L43" s="404"/>
      <c r="M43" s="177"/>
      <c r="N43" s="177"/>
      <c r="O43" s="4"/>
      <c r="P43" s="113"/>
    </row>
    <row r="44" spans="1:16">
      <c r="A44" s="28"/>
      <c r="B44" s="702"/>
      <c r="C44" s="702"/>
      <c r="D44" s="702"/>
      <c r="E44" s="702"/>
      <c r="F44" s="702"/>
      <c r="G44" s="7"/>
      <c r="H44" s="28"/>
      <c r="I44" s="100"/>
      <c r="J44" s="174" t="s">
        <v>1766</v>
      </c>
      <c r="K44" s="174"/>
      <c r="L44" s="405">
        <f>M31</f>
        <v>0</v>
      </c>
      <c r="M44" s="177"/>
      <c r="N44" s="177"/>
      <c r="O44" s="4"/>
      <c r="P44" s="113"/>
    </row>
    <row r="45" spans="1:16">
      <c r="A45" s="28"/>
      <c r="B45" s="702"/>
      <c r="C45" s="702"/>
      <c r="D45" s="702"/>
      <c r="E45" s="702"/>
      <c r="F45" s="702"/>
      <c r="G45" s="7"/>
      <c r="H45" s="28"/>
      <c r="I45" s="100"/>
      <c r="J45" s="174" t="s">
        <v>1767</v>
      </c>
      <c r="K45" s="174"/>
      <c r="L45" s="434" t="e">
        <f>L44/N17</f>
        <v>#DIV/0!</v>
      </c>
      <c r="M45" s="178"/>
      <c r="N45" s="178"/>
      <c r="O45" s="4"/>
      <c r="P45" s="113"/>
    </row>
    <row r="46" spans="1:16">
      <c r="A46" s="28"/>
      <c r="B46" s="702"/>
      <c r="C46" s="702"/>
      <c r="D46" s="702"/>
      <c r="E46" s="702"/>
      <c r="F46" s="702"/>
      <c r="G46" s="7"/>
      <c r="H46" s="28"/>
      <c r="I46" s="100"/>
      <c r="J46" s="174"/>
      <c r="K46" s="174"/>
      <c r="L46" s="406"/>
      <c r="M46" s="178"/>
      <c r="N46" s="178"/>
      <c r="O46" s="4"/>
      <c r="P46" s="113"/>
    </row>
    <row r="47" spans="1:16" ht="20.25" customHeight="1">
      <c r="A47" s="28"/>
      <c r="B47" s="4"/>
      <c r="C47" s="4"/>
      <c r="D47" s="4"/>
      <c r="E47" s="4"/>
      <c r="F47" s="4"/>
      <c r="G47" s="7"/>
      <c r="H47" s="28"/>
      <c r="I47" s="100"/>
      <c r="J47" s="179" t="s">
        <v>1768</v>
      </c>
      <c r="K47" s="179"/>
      <c r="L47" s="402"/>
      <c r="M47" s="699" t="s">
        <v>1769</v>
      </c>
      <c r="N47" s="699"/>
      <c r="O47" s="13"/>
      <c r="P47" s="113"/>
    </row>
    <row r="48" spans="1:16" ht="20.25" customHeight="1">
      <c r="A48" s="28"/>
      <c r="B48" s="4"/>
      <c r="C48" s="4"/>
      <c r="D48" s="4"/>
      <c r="E48" s="4"/>
      <c r="F48" s="4"/>
      <c r="G48" s="7"/>
      <c r="H48" s="28"/>
      <c r="I48" s="100"/>
      <c r="J48" s="179"/>
      <c r="K48" s="179"/>
      <c r="L48" s="407"/>
      <c r="M48" s="180"/>
      <c r="N48" s="180"/>
      <c r="O48" s="13"/>
      <c r="P48" s="113"/>
    </row>
    <row r="49" spans="2:16" ht="20.25" customHeight="1">
      <c r="G49" s="526"/>
      <c r="I49" s="100"/>
      <c r="J49" s="179" t="s">
        <v>1561</v>
      </c>
      <c r="K49" s="179"/>
      <c r="L49" s="434" t="e">
        <f>L32/L40</f>
        <v>#DIV/0!</v>
      </c>
      <c r="M49" s="707" t="s">
        <v>1992</v>
      </c>
      <c r="N49" s="708"/>
      <c r="O49" s="13"/>
      <c r="P49" s="113"/>
    </row>
    <row r="50" spans="2:16" ht="20.25" customHeight="1">
      <c r="G50" s="526"/>
      <c r="I50" s="100"/>
      <c r="J50" s="179"/>
      <c r="K50" s="179"/>
      <c r="L50" s="406"/>
      <c r="M50" s="180"/>
      <c r="N50" s="180"/>
      <c r="O50" s="13"/>
      <c r="P50" s="113"/>
    </row>
    <row r="51" spans="2:16" ht="20.25" customHeight="1">
      <c r="G51" s="526"/>
      <c r="I51" s="100"/>
      <c r="J51" s="181" t="s">
        <v>1306</v>
      </c>
      <c r="K51" s="181"/>
      <c r="L51" s="402"/>
      <c r="M51" s="700" t="s">
        <v>1769</v>
      </c>
      <c r="N51" s="700"/>
      <c r="O51" s="13"/>
      <c r="P51" s="113"/>
    </row>
    <row r="52" spans="2:16" ht="20.25" customHeight="1">
      <c r="G52" s="526"/>
      <c r="I52" s="100"/>
      <c r="J52" s="181"/>
      <c r="K52" s="181"/>
      <c r="L52" s="408"/>
      <c r="M52" s="182"/>
      <c r="N52" s="182"/>
      <c r="O52" s="13"/>
      <c r="P52" s="113"/>
    </row>
    <row r="53" spans="2:16" ht="55" customHeight="1">
      <c r="G53" s="526"/>
      <c r="I53" s="100"/>
      <c r="J53" s="181" t="s">
        <v>1770</v>
      </c>
      <c r="K53" s="181"/>
      <c r="L53" s="425"/>
      <c r="M53" s="710" t="s">
        <v>1771</v>
      </c>
      <c r="N53" s="710"/>
      <c r="O53" s="13"/>
      <c r="P53" s="113"/>
    </row>
    <row r="54" spans="2:16" ht="20.25" customHeight="1">
      <c r="G54" s="526"/>
      <c r="I54" s="100"/>
      <c r="J54" s="110"/>
      <c r="K54" s="110"/>
      <c r="L54" s="33"/>
      <c r="M54" s="111"/>
      <c r="N54" s="111"/>
      <c r="O54" s="13"/>
      <c r="P54" s="113"/>
    </row>
    <row r="55" spans="2:16" ht="28.5" customHeight="1" thickBot="1">
      <c r="G55" s="526"/>
      <c r="I55" s="100"/>
      <c r="J55" s="706" t="s">
        <v>1307</v>
      </c>
      <c r="K55" s="706"/>
      <c r="L55" s="706"/>
      <c r="M55" s="706"/>
      <c r="N55" s="706"/>
      <c r="O55" s="4"/>
      <c r="P55" s="113"/>
    </row>
    <row r="56" spans="2:16" ht="28.5" customHeight="1" thickTop="1">
      <c r="G56" s="526"/>
      <c r="I56" s="100"/>
      <c r="J56" s="109"/>
      <c r="K56" s="109"/>
      <c r="L56" s="109"/>
      <c r="M56" s="109"/>
      <c r="N56" s="109"/>
      <c r="O56" s="109"/>
      <c r="P56" s="113"/>
    </row>
    <row r="57" spans="2:16">
      <c r="B57" s="527"/>
      <c r="C57" s="527"/>
      <c r="D57" s="1"/>
      <c r="F57" s="528"/>
      <c r="G57" s="526"/>
      <c r="I57" s="100"/>
      <c r="J57" s="174" t="s">
        <v>1308</v>
      </c>
      <c r="K57" s="174"/>
      <c r="L57" s="183">
        <f>M32</f>
        <v>0</v>
      </c>
      <c r="M57" s="184">
        <v>1</v>
      </c>
      <c r="N57" s="463">
        <f>L57*M57</f>
        <v>0</v>
      </c>
      <c r="O57" s="4"/>
      <c r="P57" s="113"/>
    </row>
    <row r="58" spans="2:16">
      <c r="B58" s="529"/>
      <c r="C58" s="529"/>
      <c r="D58" s="529"/>
      <c r="E58" s="530"/>
      <c r="F58" s="531"/>
      <c r="G58" s="526"/>
      <c r="I58" s="100"/>
      <c r="J58" s="174" t="s">
        <v>1309</v>
      </c>
      <c r="K58" s="174"/>
      <c r="L58" s="183">
        <f>N32</f>
        <v>0</v>
      </c>
      <c r="M58" s="184">
        <v>1</v>
      </c>
      <c r="N58" s="463">
        <f>L58*M58</f>
        <v>0</v>
      </c>
      <c r="O58" s="4"/>
      <c r="P58" s="113"/>
    </row>
    <row r="59" spans="2:16">
      <c r="B59" s="529"/>
      <c r="C59" s="529"/>
      <c r="D59" s="529"/>
      <c r="E59" s="530"/>
      <c r="F59" s="532"/>
      <c r="G59" s="526"/>
      <c r="I59" s="100"/>
      <c r="J59" s="175" t="s">
        <v>1562</v>
      </c>
      <c r="K59" s="175"/>
      <c r="L59" s="179"/>
      <c r="M59" s="185"/>
      <c r="N59" s="176">
        <f>N57+N58</f>
        <v>0</v>
      </c>
      <c r="O59" s="4"/>
      <c r="P59" s="113"/>
    </row>
    <row r="60" spans="2:16">
      <c r="B60" s="533"/>
      <c r="C60" s="533"/>
      <c r="D60" s="529"/>
      <c r="F60" s="528"/>
      <c r="G60" s="526"/>
      <c r="I60" s="100"/>
      <c r="J60" s="175" t="s">
        <v>1772</v>
      </c>
      <c r="K60" s="175"/>
      <c r="L60" s="175"/>
      <c r="M60" s="181"/>
      <c r="N60" s="464" t="e">
        <f>N59/L41</f>
        <v>#DIV/0!</v>
      </c>
      <c r="O60" s="4"/>
      <c r="P60" s="113"/>
    </row>
    <row r="61" spans="2:16">
      <c r="B61" s="533"/>
      <c r="C61" s="533"/>
      <c r="D61" s="529"/>
      <c r="F61" s="534"/>
      <c r="G61" s="526"/>
      <c r="I61" s="100"/>
      <c r="J61" s="175"/>
      <c r="K61" s="175"/>
      <c r="L61" s="181"/>
      <c r="M61" s="134"/>
      <c r="N61" s="134"/>
      <c r="O61" s="4"/>
      <c r="P61" s="113"/>
    </row>
    <row r="62" spans="2:16">
      <c r="B62" s="533"/>
      <c r="C62" s="533"/>
      <c r="D62" s="529"/>
      <c r="F62" s="534"/>
      <c r="G62" s="526"/>
      <c r="I62" s="100"/>
      <c r="J62" s="181" t="s">
        <v>1773</v>
      </c>
      <c r="K62" s="181"/>
      <c r="L62" s="402"/>
      <c r="M62" s="134"/>
      <c r="N62" s="134"/>
      <c r="O62" s="4"/>
      <c r="P62" s="113"/>
    </row>
    <row r="63" spans="2:16">
      <c r="B63" s="529"/>
      <c r="C63" s="529"/>
      <c r="D63" s="529"/>
      <c r="F63" s="528"/>
      <c r="G63" s="526"/>
      <c r="I63" s="100"/>
      <c r="J63" s="33"/>
      <c r="K63" s="33"/>
      <c r="L63" s="33"/>
      <c r="M63" s="33"/>
      <c r="N63" s="33"/>
      <c r="O63" s="4"/>
      <c r="P63" s="113"/>
    </row>
    <row r="64" spans="2:16" ht="28.5" customHeight="1" thickBot="1">
      <c r="G64" s="526"/>
      <c r="I64" s="100"/>
      <c r="J64" s="696" t="s">
        <v>1757</v>
      </c>
      <c r="K64" s="696"/>
      <c r="L64" s="696"/>
      <c r="M64" s="696"/>
      <c r="N64" s="696"/>
      <c r="O64" s="4"/>
      <c r="P64" s="113"/>
    </row>
    <row r="65" spans="2:16" ht="126" customHeight="1" thickTop="1">
      <c r="B65" s="535"/>
      <c r="C65" s="535"/>
      <c r="D65" s="535"/>
      <c r="E65" s="535"/>
      <c r="F65" s="535"/>
      <c r="G65" s="526"/>
      <c r="I65" s="100"/>
      <c r="J65" s="694"/>
      <c r="K65" s="694"/>
      <c r="L65" s="694"/>
      <c r="M65" s="694"/>
      <c r="N65" s="694"/>
      <c r="O65" s="4"/>
      <c r="P65" s="113"/>
    </row>
    <row r="66" spans="2:16">
      <c r="G66" s="526"/>
      <c r="I66" s="100"/>
      <c r="J66" s="695"/>
      <c r="K66" s="695"/>
      <c r="L66" s="695"/>
      <c r="M66" s="695"/>
      <c r="N66" s="695"/>
      <c r="O66" s="4"/>
      <c r="P66" s="113"/>
    </row>
    <row r="67" spans="2:16" ht="16.5" customHeight="1">
      <c r="B67" s="701"/>
      <c r="C67" s="701"/>
      <c r="D67" s="701"/>
      <c r="E67" s="701"/>
      <c r="F67" s="701"/>
      <c r="G67" s="526"/>
      <c r="I67" s="100"/>
      <c r="J67" s="695"/>
      <c r="K67" s="695"/>
      <c r="L67" s="695"/>
      <c r="M67" s="695"/>
      <c r="N67" s="695"/>
      <c r="O67" s="4"/>
      <c r="P67" s="113"/>
    </row>
    <row r="68" spans="2:16">
      <c r="G68" s="526"/>
      <c r="I68" s="100"/>
      <c r="J68" s="695"/>
      <c r="K68" s="695"/>
      <c r="L68" s="695"/>
      <c r="M68" s="695"/>
      <c r="N68" s="695"/>
      <c r="O68" s="4"/>
      <c r="P68" s="113"/>
    </row>
    <row r="69" spans="2:16">
      <c r="G69" s="526"/>
      <c r="I69" s="100"/>
      <c r="J69" s="15"/>
      <c r="K69" s="15"/>
      <c r="L69" s="15"/>
      <c r="M69" s="15"/>
      <c r="N69" s="15"/>
      <c r="O69" s="4"/>
      <c r="P69" s="113"/>
    </row>
    <row r="70" spans="2:16">
      <c r="G70" s="526"/>
      <c r="I70" s="100"/>
      <c r="J70" s="15"/>
      <c r="K70" s="15"/>
      <c r="L70" s="15"/>
      <c r="M70" s="15"/>
      <c r="N70" s="15"/>
      <c r="O70" s="4"/>
      <c r="P70" s="113"/>
    </row>
  </sheetData>
  <sheetProtection algorithmName="SHA-512" hashValue="piELG08piYb/0c8abr/oICQjyTUOhO/qOTVfMQLbtjviNHmn8gKXRWGOCMU/YByhFEKKSae6xYy8Sb+60gUTig==" saltValue="87cb+rV7cvQ+lfO2jIMejQ==" spinCount="100000" sheet="1" formatRows="0" selectLockedCells="1"/>
  <dataConsolidate/>
  <mergeCells count="46">
    <mergeCell ref="J16:M16"/>
    <mergeCell ref="J34:N34"/>
    <mergeCell ref="J55:N55"/>
    <mergeCell ref="M49:N49"/>
    <mergeCell ref="J15:L15"/>
    <mergeCell ref="M53:N53"/>
    <mergeCell ref="J65:N68"/>
    <mergeCell ref="J64:N64"/>
    <mergeCell ref="M40:N41"/>
    <mergeCell ref="B19:F19"/>
    <mergeCell ref="M47:N47"/>
    <mergeCell ref="M51:N51"/>
    <mergeCell ref="B67:F67"/>
    <mergeCell ref="B36:F46"/>
    <mergeCell ref="J1:N1"/>
    <mergeCell ref="J2:N2"/>
    <mergeCell ref="J19:N19"/>
    <mergeCell ref="B16:E16"/>
    <mergeCell ref="J3:L3"/>
    <mergeCell ref="J4:L4"/>
    <mergeCell ref="J10:L10"/>
    <mergeCell ref="J11:L11"/>
    <mergeCell ref="J13:L13"/>
    <mergeCell ref="J14:L14"/>
    <mergeCell ref="J5:L5"/>
    <mergeCell ref="J6:L6"/>
    <mergeCell ref="J7:L7"/>
    <mergeCell ref="J8:L8"/>
    <mergeCell ref="J9:L9"/>
    <mergeCell ref="J12:L12"/>
    <mergeCell ref="C15:E15"/>
    <mergeCell ref="C3:E3"/>
    <mergeCell ref="B1:F1"/>
    <mergeCell ref="B2:F2"/>
    <mergeCell ref="B34:F34"/>
    <mergeCell ref="C4:E4"/>
    <mergeCell ref="C5:E5"/>
    <mergeCell ref="C6:E6"/>
    <mergeCell ref="C7:E7"/>
    <mergeCell ref="C8:E8"/>
    <mergeCell ref="C9:E9"/>
    <mergeCell ref="C10:E10"/>
    <mergeCell ref="C11:E11"/>
    <mergeCell ref="C12:E12"/>
    <mergeCell ref="C13:E13"/>
    <mergeCell ref="C14:E14"/>
  </mergeCells>
  <dataValidations count="5">
    <dataValidation type="list" allowBlank="1" showInputMessage="1" showErrorMessage="1" prompt="Choisir" sqref="L47 L51:L52 L62" xr:uid="{26E9132B-5CCC-4E69-B28E-60E43C02D830}">
      <formula1>OuiNon</formula1>
    </dataValidation>
    <dataValidation type="list" allowBlank="1" showInputMessage="1" showErrorMessage="1" prompt="Choisir" sqref="B21:B30" xr:uid="{51D1CF1D-BE4E-48E7-9562-16CB6CA06FBC}">
      <formula1>Sourcefinancement</formula1>
    </dataValidation>
    <dataValidation type="list" allowBlank="1" showInputMessage="1" showErrorMessage="1" prompt="Choisir" sqref="D21:D30" xr:uid="{1BEF42F0-4DC0-4A53-A7DE-DA3D8457932F}">
      <formula1>Typefinancement</formula1>
    </dataValidation>
    <dataValidation type="list" allowBlank="1" showInputMessage="1" showErrorMessage="1" prompt="Choisir" sqref="E21:E30" xr:uid="{56CE30B6-93D1-4780-98B8-95925FA91571}">
      <formula1>Statutfinancement</formula1>
    </dataValidation>
    <dataValidation type="list" allowBlank="1" showInputMessage="1" showErrorMessage="1" prompt="Choisir" sqref="B5:B15 B4" xr:uid="{94D33AE8-7869-4979-BD87-D35232AAD010}">
      <formula1>Ventilationdép</formula1>
    </dataValidation>
  </dataValidations>
  <pageMargins left="0.7" right="0.7" top="0.75" bottom="0.75" header="0.3" footer="0.3"/>
  <pageSetup paperSize="5" scale="67" fitToHeight="0"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5806A-E544-4C42-AED9-D1E5FDF68DDF}">
  <sheetPr codeName="Feuil5">
    <tabColor theme="4"/>
    <pageSetUpPr fitToPage="1"/>
  </sheetPr>
  <dimension ref="A1:L66"/>
  <sheetViews>
    <sheetView showGridLines="0" zoomScale="145" zoomScaleNormal="145" workbookViewId="0">
      <selection activeCell="B11" sqref="B11"/>
    </sheetView>
  </sheetViews>
  <sheetFormatPr baseColWidth="10" defaultColWidth="10.81640625" defaultRowHeight="23.5" outlineLevelCol="1"/>
  <cols>
    <col min="1" max="1" width="1.453125" style="201" customWidth="1"/>
    <col min="2" max="2" width="16.54296875" style="201" customWidth="1"/>
    <col min="3" max="3" width="72" style="201" customWidth="1"/>
    <col min="4" max="5" width="1.453125" style="216" customWidth="1"/>
    <col min="6" max="6" width="1.453125" style="201" hidden="1" customWidth="1" outlineLevel="1"/>
    <col min="7" max="7" width="72.453125" style="201" hidden="1" customWidth="1" outlineLevel="1"/>
    <col min="8" max="8" width="18.453125" style="201" hidden="1" customWidth="1" outlineLevel="1"/>
    <col min="9" max="10" width="1.453125" style="201" hidden="1" customWidth="1" outlineLevel="1"/>
    <col min="11" max="11" width="10.81640625" style="201" hidden="1" customWidth="1" outlineLevel="1"/>
    <col min="12" max="12" width="10.81640625" style="201" collapsed="1"/>
    <col min="13" max="16384" width="10.81640625" style="201"/>
  </cols>
  <sheetData>
    <row r="1" spans="1:10" s="192" customFormat="1" ht="48.75" customHeight="1" thickBot="1">
      <c r="A1" s="188"/>
      <c r="B1" s="720" t="s">
        <v>1698</v>
      </c>
      <c r="C1" s="720"/>
      <c r="D1" s="189"/>
      <c r="E1" s="190"/>
      <c r="F1" s="79"/>
      <c r="G1" s="721" t="s">
        <v>1726</v>
      </c>
      <c r="H1" s="721"/>
      <c r="I1" s="191"/>
      <c r="J1" s="188"/>
    </row>
    <row r="2" spans="1:10" s="198" customFormat="1" ht="32.25" customHeight="1" thickTop="1" thickBot="1">
      <c r="A2" s="193"/>
      <c r="B2" s="562" t="s">
        <v>1403</v>
      </c>
      <c r="C2" s="562"/>
      <c r="D2" s="194"/>
      <c r="E2" s="195"/>
      <c r="F2" s="196"/>
      <c r="G2" s="599" t="s">
        <v>1774</v>
      </c>
      <c r="H2" s="599"/>
      <c r="I2" s="197"/>
      <c r="J2" s="193"/>
    </row>
    <row r="3" spans="1:10" s="198" customFormat="1" ht="10.5" customHeight="1" thickTop="1">
      <c r="A3" s="193"/>
      <c r="B3" s="197"/>
      <c r="C3" s="197"/>
      <c r="D3" s="194"/>
      <c r="E3" s="195"/>
      <c r="F3" s="196"/>
      <c r="G3" s="197"/>
      <c r="H3" s="197"/>
      <c r="I3" s="197"/>
      <c r="J3" s="193"/>
    </row>
    <row r="4" spans="1:10" ht="32.25" customHeight="1">
      <c r="A4" s="133"/>
      <c r="B4" s="571" t="s">
        <v>1776</v>
      </c>
      <c r="C4" s="571"/>
      <c r="D4" s="199"/>
      <c r="E4" s="200"/>
      <c r="F4" s="124"/>
      <c r="G4" s="118" t="s">
        <v>1777</v>
      </c>
      <c r="H4" s="416"/>
      <c r="I4" s="124"/>
      <c r="J4" s="133"/>
    </row>
    <row r="5" spans="1:10" ht="28.5" customHeight="1">
      <c r="A5" s="133"/>
      <c r="B5" s="124"/>
      <c r="C5" s="454"/>
      <c r="D5" s="199"/>
      <c r="E5" s="200"/>
      <c r="F5" s="124"/>
      <c r="G5" s="539" t="s">
        <v>1778</v>
      </c>
      <c r="H5" s="124"/>
      <c r="I5" s="124"/>
      <c r="J5" s="133"/>
    </row>
    <row r="6" spans="1:10" ht="27" customHeight="1">
      <c r="A6" s="133"/>
      <c r="B6" s="124"/>
      <c r="C6" s="202"/>
      <c r="D6" s="199"/>
      <c r="E6" s="200"/>
      <c r="F6" s="124"/>
      <c r="G6" s="723"/>
      <c r="H6" s="724"/>
      <c r="I6" s="124"/>
      <c r="J6" s="133"/>
    </row>
    <row r="7" spans="1:10" ht="20.149999999999999" customHeight="1">
      <c r="A7" s="133"/>
      <c r="B7" s="124"/>
      <c r="C7" s="203"/>
      <c r="D7" s="199"/>
      <c r="E7" s="200"/>
      <c r="F7" s="124"/>
      <c r="G7" s="725"/>
      <c r="H7" s="726"/>
      <c r="I7" s="124"/>
      <c r="J7" s="133"/>
    </row>
    <row r="8" spans="1:10" ht="28.5" customHeight="1">
      <c r="A8" s="133"/>
      <c r="B8" s="162" t="s">
        <v>1563</v>
      </c>
      <c r="C8" s="565"/>
      <c r="D8" s="199"/>
      <c r="E8" s="200"/>
      <c r="F8" s="124"/>
      <c r="G8" s="727"/>
      <c r="H8" s="728"/>
      <c r="I8" s="124"/>
      <c r="J8" s="133"/>
    </row>
    <row r="9" spans="1:10" ht="50.25" customHeight="1">
      <c r="A9" s="133"/>
      <c r="B9" s="124"/>
      <c r="C9" s="722"/>
      <c r="D9" s="199"/>
      <c r="E9" s="200"/>
      <c r="F9" s="124"/>
      <c r="G9" s="79" t="s">
        <v>1779</v>
      </c>
      <c r="H9" s="436"/>
      <c r="I9" s="124"/>
      <c r="J9" s="133"/>
    </row>
    <row r="10" spans="1:10" ht="33" customHeight="1">
      <c r="A10" s="133"/>
      <c r="B10" s="571" t="s">
        <v>1780</v>
      </c>
      <c r="C10" s="571"/>
      <c r="D10" s="199"/>
      <c r="E10" s="200"/>
      <c r="F10" s="124"/>
      <c r="G10" s="79" t="s">
        <v>1781</v>
      </c>
      <c r="H10" s="436"/>
      <c r="I10" s="124"/>
      <c r="J10" s="133"/>
    </row>
    <row r="11" spans="1:10" ht="33.75" customHeight="1">
      <c r="A11" s="133"/>
      <c r="B11" s="494"/>
      <c r="C11" s="118" t="s">
        <v>1411</v>
      </c>
      <c r="D11" s="199"/>
      <c r="E11" s="200"/>
      <c r="F11" s="124"/>
      <c r="G11" s="204" t="s">
        <v>1782</v>
      </c>
      <c r="H11" s="436"/>
      <c r="I11" s="124"/>
      <c r="J11" s="133"/>
    </row>
    <row r="12" spans="1:10" ht="27" customHeight="1">
      <c r="A12" s="133"/>
      <c r="B12" s="494"/>
      <c r="C12" s="116" t="s">
        <v>1436</v>
      </c>
      <c r="D12" s="199"/>
      <c r="E12" s="200"/>
      <c r="F12" s="124"/>
      <c r="G12" s="204" t="s">
        <v>1783</v>
      </c>
      <c r="H12" s="416"/>
      <c r="I12" s="124"/>
      <c r="J12" s="133"/>
    </row>
    <row r="13" spans="1:10" ht="27" customHeight="1">
      <c r="A13" s="133"/>
      <c r="B13" s="494"/>
      <c r="C13" s="118" t="s">
        <v>1412</v>
      </c>
      <c r="D13" s="199"/>
      <c r="E13" s="200"/>
      <c r="F13" s="124"/>
      <c r="G13" s="205" t="s">
        <v>1784</v>
      </c>
      <c r="H13" s="437"/>
      <c r="I13" s="124"/>
      <c r="J13" s="133"/>
    </row>
    <row r="14" spans="1:10" ht="27" customHeight="1">
      <c r="A14" s="133"/>
      <c r="B14" s="494"/>
      <c r="C14" s="116" t="s">
        <v>1413</v>
      </c>
      <c r="D14" s="199"/>
      <c r="E14" s="200"/>
      <c r="F14" s="124"/>
      <c r="G14" s="206" t="s">
        <v>1785</v>
      </c>
      <c r="H14" s="437"/>
      <c r="I14" s="124"/>
      <c r="J14" s="133"/>
    </row>
    <row r="15" spans="1:10" ht="27" customHeight="1">
      <c r="A15" s="133"/>
      <c r="B15" s="494"/>
      <c r="C15" s="118" t="s">
        <v>1421</v>
      </c>
      <c r="D15" s="199"/>
      <c r="E15" s="200"/>
      <c r="F15" s="124"/>
      <c r="G15" s="79"/>
      <c r="H15" s="79"/>
      <c r="I15" s="124"/>
      <c r="J15" s="133"/>
    </row>
    <row r="16" spans="1:10" ht="27" customHeight="1">
      <c r="A16" s="133"/>
      <c r="B16" s="494"/>
      <c r="C16" s="116" t="s">
        <v>1414</v>
      </c>
      <c r="D16" s="199"/>
      <c r="E16" s="200"/>
      <c r="F16" s="124"/>
      <c r="G16" s="79" t="s">
        <v>1265</v>
      </c>
      <c r="H16" s="79"/>
      <c r="I16" s="124"/>
      <c r="J16" s="133"/>
    </row>
    <row r="17" spans="1:10" ht="31.5" customHeight="1">
      <c r="A17" s="133"/>
      <c r="B17" s="162" t="s">
        <v>1786</v>
      </c>
      <c r="C17" s="207"/>
      <c r="D17" s="199"/>
      <c r="E17" s="200"/>
      <c r="F17" s="124"/>
      <c r="G17" s="713"/>
      <c r="H17" s="713"/>
      <c r="I17" s="124"/>
      <c r="J17" s="133"/>
    </row>
    <row r="18" spans="1:10" ht="58.5" customHeight="1">
      <c r="A18" s="133"/>
      <c r="B18" s="162" t="s">
        <v>1787</v>
      </c>
      <c r="C18" s="208"/>
      <c r="D18" s="199"/>
      <c r="E18" s="200"/>
      <c r="F18" s="124"/>
      <c r="G18" s="713"/>
      <c r="H18" s="713"/>
      <c r="I18" s="124"/>
      <c r="J18" s="133"/>
    </row>
    <row r="19" spans="1:10" ht="35.25" customHeight="1">
      <c r="A19" s="133"/>
      <c r="B19" s="675" t="s">
        <v>1788</v>
      </c>
      <c r="C19" s="675"/>
      <c r="D19" s="199"/>
      <c r="E19" s="200"/>
      <c r="F19" s="124"/>
      <c r="G19" s="713"/>
      <c r="H19" s="713"/>
      <c r="I19" s="124"/>
      <c r="J19" s="133"/>
    </row>
    <row r="20" spans="1:10" ht="24.75" customHeight="1">
      <c r="A20" s="133"/>
      <c r="B20" s="494"/>
      <c r="C20" s="118" t="s">
        <v>1255</v>
      </c>
      <c r="D20" s="199"/>
      <c r="E20" s="200"/>
      <c r="F20" s="124"/>
      <c r="G20" s="713"/>
      <c r="H20" s="713"/>
      <c r="I20" s="124"/>
      <c r="J20" s="133"/>
    </row>
    <row r="21" spans="1:10" ht="28.5" customHeight="1">
      <c r="A21" s="133"/>
      <c r="B21" s="494"/>
      <c r="C21" s="116" t="s">
        <v>1256</v>
      </c>
      <c r="D21" s="199"/>
      <c r="E21" s="200"/>
      <c r="F21" s="124"/>
      <c r="G21" s="713"/>
      <c r="H21" s="713"/>
      <c r="I21" s="124"/>
      <c r="J21" s="133"/>
    </row>
    <row r="22" spans="1:10" ht="27" customHeight="1">
      <c r="A22" s="133"/>
      <c r="B22" s="494"/>
      <c r="C22" s="116" t="s">
        <v>1257</v>
      </c>
      <c r="D22" s="199"/>
      <c r="E22" s="200"/>
      <c r="F22" s="124"/>
      <c r="G22" s="713"/>
      <c r="H22" s="713"/>
      <c r="I22" s="124"/>
      <c r="J22" s="133"/>
    </row>
    <row r="23" spans="1:10" ht="34.5" customHeight="1">
      <c r="A23" s="133"/>
      <c r="B23" s="494"/>
      <c r="C23" s="116" t="s">
        <v>1258</v>
      </c>
      <c r="D23" s="199"/>
      <c r="E23" s="200"/>
      <c r="F23" s="124"/>
      <c r="G23" s="713"/>
      <c r="H23" s="713"/>
      <c r="I23" s="124"/>
      <c r="J23" s="133"/>
    </row>
    <row r="24" spans="1:10" ht="35.25" customHeight="1">
      <c r="A24" s="133"/>
      <c r="B24" s="494"/>
      <c r="C24" s="117" t="s">
        <v>1789</v>
      </c>
      <c r="D24" s="199"/>
      <c r="E24" s="200"/>
      <c r="F24" s="124"/>
      <c r="G24" s="713"/>
      <c r="H24" s="713"/>
      <c r="I24" s="124"/>
      <c r="J24" s="133"/>
    </row>
    <row r="25" spans="1:10" ht="16.5" customHeight="1">
      <c r="A25" s="133"/>
      <c r="B25" s="124"/>
      <c r="C25" s="124"/>
      <c r="D25" s="199"/>
      <c r="E25" s="200"/>
      <c r="F25" s="124"/>
      <c r="G25" s="79"/>
      <c r="H25" s="124"/>
      <c r="I25" s="124"/>
      <c r="J25" s="133"/>
    </row>
    <row r="26" spans="1:10" ht="69" customHeight="1">
      <c r="A26" s="133"/>
      <c r="B26" s="449" t="s">
        <v>1790</v>
      </c>
      <c r="C26" s="335"/>
      <c r="D26" s="199"/>
      <c r="E26" s="200"/>
      <c r="F26" s="124"/>
      <c r="G26" s="714"/>
      <c r="H26" s="714"/>
      <c r="I26" s="124"/>
      <c r="J26" s="133"/>
    </row>
    <row r="27" spans="1:10" ht="11.25" customHeight="1">
      <c r="A27" s="133"/>
      <c r="B27" s="124"/>
      <c r="C27" s="124"/>
      <c r="D27" s="199"/>
      <c r="E27" s="200"/>
      <c r="F27" s="124"/>
      <c r="G27" s="124"/>
      <c r="H27" s="124"/>
      <c r="I27" s="124"/>
      <c r="J27" s="133"/>
    </row>
    <row r="28" spans="1:10" ht="20.25" customHeight="1" thickBot="1">
      <c r="A28" s="133"/>
      <c r="B28" s="562" t="s">
        <v>1259</v>
      </c>
      <c r="C28" s="562"/>
      <c r="D28" s="199"/>
      <c r="E28" s="200"/>
      <c r="F28" s="124"/>
      <c r="G28" s="599" t="s">
        <v>1775</v>
      </c>
      <c r="H28" s="599"/>
      <c r="I28" s="197"/>
      <c r="J28" s="133"/>
    </row>
    <row r="29" spans="1:10" ht="11.15" customHeight="1" thickTop="1">
      <c r="A29" s="133"/>
      <c r="B29" s="197"/>
      <c r="C29" s="197"/>
      <c r="D29" s="199"/>
      <c r="E29" s="200"/>
      <c r="F29" s="124"/>
      <c r="G29" s="197"/>
      <c r="H29" s="197"/>
      <c r="I29" s="197"/>
      <c r="J29" s="133"/>
    </row>
    <row r="30" spans="1:10" ht="26.5" customHeight="1">
      <c r="A30" s="133"/>
      <c r="B30" s="571" t="s">
        <v>1791</v>
      </c>
      <c r="C30" s="571"/>
      <c r="D30" s="199"/>
      <c r="E30" s="200"/>
      <c r="F30" s="124"/>
      <c r="G30" s="125" t="s">
        <v>1792</v>
      </c>
      <c r="H30" s="416"/>
      <c r="I30" s="124"/>
      <c r="J30" s="133"/>
    </row>
    <row r="31" spans="1:10" ht="6.65" customHeight="1">
      <c r="A31" s="133"/>
      <c r="B31" s="449"/>
      <c r="C31" s="209"/>
      <c r="D31" s="199"/>
      <c r="E31" s="200"/>
      <c r="F31" s="124"/>
      <c r="G31" s="716" t="s">
        <v>1793</v>
      </c>
      <c r="H31" s="718"/>
      <c r="I31" s="155"/>
      <c r="J31" s="133"/>
    </row>
    <row r="32" spans="1:10" ht="23.25" customHeight="1">
      <c r="A32" s="133"/>
      <c r="B32" s="124"/>
      <c r="C32" s="202"/>
      <c r="D32" s="199"/>
      <c r="E32" s="200"/>
      <c r="F32" s="124"/>
      <c r="G32" s="717"/>
      <c r="H32" s="719"/>
      <c r="I32" s="155"/>
      <c r="J32" s="133"/>
    </row>
    <row r="33" spans="1:10" ht="21.75" customHeight="1">
      <c r="A33" s="133"/>
      <c r="B33" s="124"/>
      <c r="C33" s="210"/>
      <c r="D33" s="199"/>
      <c r="E33" s="200"/>
      <c r="F33" s="124"/>
      <c r="G33" s="211" t="s">
        <v>1794</v>
      </c>
      <c r="H33" s="436"/>
      <c r="I33" s="124"/>
      <c r="J33" s="133"/>
    </row>
    <row r="34" spans="1:10" ht="23.25" customHeight="1">
      <c r="A34" s="133"/>
      <c r="B34" s="675" t="s">
        <v>1795</v>
      </c>
      <c r="C34" s="675"/>
      <c r="D34" s="199"/>
      <c r="E34" s="200"/>
      <c r="F34" s="124"/>
      <c r="G34" s="211" t="s">
        <v>1796</v>
      </c>
      <c r="H34" s="437"/>
      <c r="I34" s="124"/>
      <c r="J34" s="133"/>
    </row>
    <row r="35" spans="1:10" ht="28.5" customHeight="1">
      <c r="A35" s="133"/>
      <c r="B35" s="566"/>
      <c r="C35" s="566"/>
      <c r="D35" s="199"/>
      <c r="E35" s="200"/>
      <c r="F35" s="124"/>
      <c r="G35" s="212" t="s">
        <v>1797</v>
      </c>
      <c r="H35" s="436"/>
      <c r="I35" s="124"/>
      <c r="J35" s="133"/>
    </row>
    <row r="36" spans="1:10" ht="18.649999999999999" customHeight="1">
      <c r="A36" s="133"/>
      <c r="B36" s="124"/>
      <c r="C36" s="124"/>
      <c r="D36" s="199"/>
      <c r="E36" s="200"/>
      <c r="F36" s="124"/>
      <c r="G36" s="124" t="s">
        <v>1798</v>
      </c>
      <c r="H36" s="203"/>
      <c r="I36" s="124"/>
      <c r="J36" s="133"/>
    </row>
    <row r="37" spans="1:10" ht="42" customHeight="1">
      <c r="A37" s="133"/>
      <c r="B37" s="660" t="s">
        <v>1799</v>
      </c>
      <c r="C37" s="660"/>
      <c r="D37" s="199"/>
      <c r="E37" s="200"/>
      <c r="F37" s="124"/>
      <c r="G37" s="213" t="s">
        <v>1564</v>
      </c>
      <c r="H37" s="540"/>
      <c r="I37" s="124"/>
      <c r="J37" s="133"/>
    </row>
    <row r="38" spans="1:10" ht="37.5" customHeight="1">
      <c r="A38" s="133"/>
      <c r="B38" s="495" t="s">
        <v>1260</v>
      </c>
      <c r="C38" s="124"/>
      <c r="D38" s="199"/>
      <c r="E38" s="200"/>
      <c r="F38" s="124"/>
      <c r="G38" s="214" t="s">
        <v>1800</v>
      </c>
      <c r="H38" s="541"/>
      <c r="I38" s="124"/>
      <c r="J38" s="133"/>
    </row>
    <row r="39" spans="1:10" ht="66.75" customHeight="1">
      <c r="A39" s="133"/>
      <c r="B39" s="566"/>
      <c r="C39" s="566"/>
      <c r="D39" s="199"/>
      <c r="E39" s="200"/>
      <c r="F39" s="124"/>
      <c r="G39" s="711" t="s">
        <v>1801</v>
      </c>
      <c r="H39" s="595"/>
      <c r="I39" s="124"/>
      <c r="J39" s="133"/>
    </row>
    <row r="40" spans="1:10" ht="11.25" customHeight="1">
      <c r="A40" s="133"/>
      <c r="B40" s="124"/>
      <c r="C40" s="124"/>
      <c r="D40" s="199"/>
      <c r="E40" s="200"/>
      <c r="F40" s="124"/>
      <c r="G40" s="712"/>
      <c r="H40" s="595"/>
      <c r="I40" s="124"/>
      <c r="J40" s="133"/>
    </row>
    <row r="41" spans="1:10" ht="18" customHeight="1">
      <c r="A41" s="133"/>
      <c r="B41" s="729" t="s">
        <v>1261</v>
      </c>
      <c r="C41" s="729"/>
      <c r="D41" s="199"/>
      <c r="E41" s="200"/>
      <c r="F41" s="124"/>
      <c r="G41" s="715"/>
      <c r="H41" s="715"/>
      <c r="I41" s="197"/>
      <c r="J41" s="133"/>
    </row>
    <row r="42" spans="1:10" ht="72" customHeight="1">
      <c r="A42" s="133"/>
      <c r="B42" s="566" t="s">
        <v>1441</v>
      </c>
      <c r="C42" s="566"/>
      <c r="D42" s="199"/>
      <c r="E42" s="200"/>
      <c r="F42" s="124"/>
      <c r="G42" s="124"/>
      <c r="H42" s="124"/>
      <c r="I42" s="124"/>
      <c r="J42" s="133"/>
    </row>
    <row r="43" spans="1:10" ht="30" customHeight="1">
      <c r="A43" s="133"/>
      <c r="B43" s="660"/>
      <c r="C43" s="660"/>
      <c r="D43" s="199"/>
      <c r="E43" s="200"/>
      <c r="F43" s="124"/>
      <c r="G43" s="196" t="s">
        <v>1404</v>
      </c>
      <c r="H43" s="124"/>
      <c r="I43" s="124"/>
      <c r="J43" s="133"/>
    </row>
    <row r="44" spans="1:10" ht="29.5" customHeight="1">
      <c r="A44" s="133"/>
      <c r="B44" s="571" t="s">
        <v>1802</v>
      </c>
      <c r="C44" s="571"/>
      <c r="D44" s="199"/>
      <c r="E44" s="200"/>
      <c r="F44" s="124"/>
      <c r="G44" s="713"/>
      <c r="H44" s="713"/>
      <c r="I44" s="124"/>
      <c r="J44" s="133"/>
    </row>
    <row r="45" spans="1:10" ht="15" customHeight="1">
      <c r="A45" s="133"/>
      <c r="B45" s="124"/>
      <c r="C45" s="124"/>
      <c r="D45" s="199"/>
      <c r="E45" s="200"/>
      <c r="F45" s="124"/>
      <c r="G45" s="713"/>
      <c r="H45" s="713"/>
      <c r="I45" s="124"/>
      <c r="J45" s="133"/>
    </row>
    <row r="46" spans="1:10" ht="18" customHeight="1">
      <c r="A46" s="133"/>
      <c r="B46" s="124"/>
      <c r="C46" s="459"/>
      <c r="D46" s="199"/>
      <c r="E46" s="200"/>
      <c r="F46" s="124"/>
      <c r="G46" s="713"/>
      <c r="H46" s="713"/>
      <c r="I46" s="124"/>
      <c r="J46" s="133"/>
    </row>
    <row r="47" spans="1:10" ht="31.5" customHeight="1">
      <c r="A47" s="133"/>
      <c r="B47" s="124"/>
      <c r="C47" s="124"/>
      <c r="D47" s="199"/>
      <c r="E47" s="200"/>
      <c r="F47" s="124"/>
      <c r="G47" s="713"/>
      <c r="H47" s="713"/>
      <c r="I47" s="124"/>
      <c r="J47" s="133"/>
    </row>
    <row r="48" spans="1:10" ht="29.15" customHeight="1">
      <c r="A48" s="133"/>
      <c r="B48" s="449" t="s">
        <v>1803</v>
      </c>
      <c r="C48" s="335"/>
      <c r="D48" s="199"/>
      <c r="E48" s="200"/>
      <c r="F48" s="124"/>
      <c r="G48" s="713"/>
      <c r="H48" s="713"/>
      <c r="I48" s="124"/>
      <c r="J48" s="133"/>
    </row>
    <row r="49" spans="1:10" ht="30" customHeight="1">
      <c r="A49" s="133"/>
      <c r="B49" s="124"/>
      <c r="C49" s="124"/>
      <c r="D49" s="199"/>
      <c r="E49" s="200"/>
      <c r="F49" s="124"/>
      <c r="G49" s="713"/>
      <c r="H49" s="713"/>
      <c r="I49" s="124"/>
      <c r="J49" s="133"/>
    </row>
    <row r="50" spans="1:10" ht="32.15" customHeight="1">
      <c r="A50" s="133"/>
      <c r="B50" s="571" t="s">
        <v>1804</v>
      </c>
      <c r="C50" s="571"/>
      <c r="D50" s="199"/>
      <c r="E50" s="200"/>
      <c r="F50" s="124"/>
      <c r="G50" s="713"/>
      <c r="H50" s="713"/>
      <c r="I50" s="124"/>
      <c r="J50" s="133"/>
    </row>
    <row r="51" spans="1:10" ht="13" customHeight="1">
      <c r="A51" s="133"/>
      <c r="B51" s="124"/>
      <c r="C51" s="124"/>
      <c r="D51" s="199"/>
      <c r="E51" s="200"/>
      <c r="F51" s="124"/>
      <c r="G51" s="713"/>
      <c r="H51" s="713"/>
      <c r="I51" s="124"/>
      <c r="J51" s="133"/>
    </row>
    <row r="52" spans="1:10" ht="27" customHeight="1">
      <c r="A52" s="133"/>
      <c r="B52" s="124"/>
      <c r="C52" s="459"/>
      <c r="D52" s="199"/>
      <c r="E52" s="200"/>
      <c r="F52" s="124"/>
      <c r="G52" s="713"/>
      <c r="H52" s="713"/>
      <c r="I52" s="124"/>
      <c r="J52" s="133"/>
    </row>
    <row r="53" spans="1:10">
      <c r="A53" s="133"/>
      <c r="B53" s="124"/>
      <c r="C53" s="124"/>
      <c r="D53" s="199"/>
      <c r="E53" s="200"/>
      <c r="F53" s="124"/>
      <c r="G53" s="124"/>
      <c r="H53" s="215"/>
      <c r="I53" s="124"/>
      <c r="J53" s="133"/>
    </row>
    <row r="54" spans="1:10" ht="44.5" customHeight="1">
      <c r="A54" s="133"/>
      <c r="B54" s="162" t="s">
        <v>1805</v>
      </c>
      <c r="C54" s="453"/>
      <c r="D54" s="199"/>
      <c r="E54" s="200"/>
      <c r="F54" s="124"/>
      <c r="G54" s="124"/>
      <c r="H54" s="215"/>
      <c r="I54" s="124"/>
      <c r="J54" s="133"/>
    </row>
    <row r="55" spans="1:10" ht="43.5" customHeight="1">
      <c r="A55" s="133"/>
      <c r="B55" s="162" t="s">
        <v>1806</v>
      </c>
      <c r="C55" s="451"/>
      <c r="D55" s="199"/>
      <c r="E55" s="200"/>
      <c r="F55" s="124"/>
      <c r="G55" s="124"/>
      <c r="H55" s="124"/>
      <c r="I55" s="124"/>
      <c r="J55" s="133"/>
    </row>
    <row r="56" spans="1:10" ht="14.5" customHeight="1">
      <c r="A56" s="133"/>
      <c r="B56" s="124"/>
      <c r="C56" s="124"/>
      <c r="D56" s="199"/>
      <c r="E56" s="200"/>
      <c r="F56" s="124"/>
      <c r="G56" s="124"/>
      <c r="H56" s="124"/>
      <c r="I56" s="124"/>
      <c r="J56" s="133"/>
    </row>
    <row r="57" spans="1:10" ht="16.5" customHeight="1" thickBot="1">
      <c r="A57" s="133"/>
      <c r="B57" s="562" t="s">
        <v>1262</v>
      </c>
      <c r="C57" s="562"/>
      <c r="D57" s="199"/>
      <c r="E57" s="200"/>
      <c r="F57" s="124"/>
      <c r="G57" s="124"/>
      <c r="H57" s="124"/>
      <c r="I57" s="124"/>
      <c r="J57" s="133"/>
    </row>
    <row r="58" spans="1:10" ht="13.5" customHeight="1" thickTop="1">
      <c r="A58" s="133"/>
      <c r="B58" s="124"/>
      <c r="C58" s="124"/>
      <c r="D58" s="199"/>
      <c r="E58" s="200"/>
      <c r="F58" s="124"/>
      <c r="G58" s="124"/>
      <c r="H58" s="124"/>
      <c r="I58" s="124"/>
      <c r="J58" s="133"/>
    </row>
    <row r="59" spans="1:10" ht="12" customHeight="1">
      <c r="A59" s="133"/>
      <c r="B59" s="566"/>
      <c r="C59" s="566"/>
      <c r="D59" s="199"/>
      <c r="E59" s="200"/>
      <c r="F59" s="124"/>
      <c r="G59" s="124"/>
      <c r="H59" s="124"/>
      <c r="I59" s="124"/>
      <c r="J59" s="133"/>
    </row>
    <row r="60" spans="1:10">
      <c r="A60" s="133"/>
      <c r="B60" s="566"/>
      <c r="C60" s="566"/>
      <c r="D60" s="199"/>
      <c r="E60" s="200"/>
      <c r="F60" s="124"/>
      <c r="G60" s="124"/>
      <c r="H60" s="124"/>
      <c r="I60" s="124"/>
      <c r="J60" s="133"/>
    </row>
    <row r="61" spans="1:10">
      <c r="A61" s="133"/>
      <c r="B61" s="566"/>
      <c r="C61" s="566"/>
      <c r="D61" s="199"/>
      <c r="E61" s="200"/>
      <c r="F61" s="124"/>
      <c r="G61" s="124"/>
      <c r="H61" s="124"/>
      <c r="I61" s="124"/>
      <c r="J61" s="133"/>
    </row>
    <row r="62" spans="1:10">
      <c r="A62" s="133"/>
      <c r="B62" s="566"/>
      <c r="C62" s="566"/>
      <c r="D62" s="199"/>
      <c r="E62" s="200"/>
      <c r="F62" s="124"/>
      <c r="G62" s="124"/>
      <c r="H62" s="124"/>
      <c r="I62" s="124"/>
      <c r="J62" s="133"/>
    </row>
    <row r="63" spans="1:10">
      <c r="A63" s="133"/>
      <c r="B63" s="566"/>
      <c r="C63" s="566"/>
      <c r="D63" s="199"/>
      <c r="E63" s="200"/>
      <c r="F63" s="124"/>
      <c r="G63" s="124"/>
      <c r="H63" s="124"/>
      <c r="I63" s="124"/>
      <c r="J63" s="133"/>
    </row>
    <row r="64" spans="1:10">
      <c r="A64" s="133"/>
      <c r="B64" s="566"/>
      <c r="C64" s="566"/>
      <c r="D64" s="199"/>
      <c r="E64" s="200"/>
      <c r="F64" s="124"/>
      <c r="G64" s="124"/>
      <c r="H64" s="124"/>
      <c r="I64" s="124"/>
      <c r="J64" s="133"/>
    </row>
    <row r="65" spans="1:10">
      <c r="A65" s="133"/>
      <c r="B65" s="124"/>
      <c r="C65" s="124"/>
      <c r="D65" s="199"/>
      <c r="E65" s="200"/>
      <c r="F65" s="124"/>
      <c r="G65" s="124"/>
      <c r="H65" s="124"/>
      <c r="I65" s="124"/>
      <c r="J65" s="133"/>
    </row>
    <row r="66" spans="1:10">
      <c r="A66" s="133"/>
      <c r="B66" s="124"/>
      <c r="C66" s="124"/>
      <c r="D66" s="199"/>
      <c r="E66" s="200"/>
      <c r="F66" s="124"/>
      <c r="G66" s="124"/>
      <c r="H66" s="124"/>
      <c r="I66" s="124"/>
      <c r="J66" s="133"/>
    </row>
  </sheetData>
  <sheetProtection algorithmName="SHA-512" hashValue="gzBFfyM6UI0+rXdxJ1K/lLd/v4CLGAeyste5rIg8ONRFxzIxBsmSX0T17zQStTxr07k5QfCh3uyMXfCrCeCbvg==" saltValue="SzZkCpAqfZaflwi1T7ARpQ==" spinCount="100000" sheet="1" formatRows="0" selectLockedCells="1"/>
  <mergeCells count="31">
    <mergeCell ref="B59:C64"/>
    <mergeCell ref="B41:C41"/>
    <mergeCell ref="B42:C42"/>
    <mergeCell ref="B50:C50"/>
    <mergeCell ref="B10:C10"/>
    <mergeCell ref="B57:C57"/>
    <mergeCell ref="B39:C39"/>
    <mergeCell ref="B44:C44"/>
    <mergeCell ref="B43:C43"/>
    <mergeCell ref="C8:C9"/>
    <mergeCell ref="B19:C19"/>
    <mergeCell ref="B34:C34"/>
    <mergeCell ref="G6:H8"/>
    <mergeCell ref="B37:C37"/>
    <mergeCell ref="G17:H24"/>
    <mergeCell ref="B30:C30"/>
    <mergeCell ref="B35:C35"/>
    <mergeCell ref="B1:C1"/>
    <mergeCell ref="G1:H1"/>
    <mergeCell ref="B2:C2"/>
    <mergeCell ref="G2:H2"/>
    <mergeCell ref="B4:C4"/>
    <mergeCell ref="G39:G40"/>
    <mergeCell ref="G44:H52"/>
    <mergeCell ref="G26:H26"/>
    <mergeCell ref="B28:C28"/>
    <mergeCell ref="G28:H28"/>
    <mergeCell ref="G41:H41"/>
    <mergeCell ref="G31:G32"/>
    <mergeCell ref="H31:H32"/>
    <mergeCell ref="H39:H40"/>
  </mergeCells>
  <dataValidations count="5">
    <dataValidation type="list" allowBlank="1" showInputMessage="1" showErrorMessage="1" prompt="Choisir le 1er objectif" sqref="C5" xr:uid="{B3A38F31-4F45-46EE-BB72-C2C47061614D}">
      <formula1>Objectif</formula1>
    </dataValidation>
    <dataValidation type="list" allowBlank="1" showInputMessage="1" showErrorMessage="1" prompt="Choisir le 2e objectif" sqref="C6" xr:uid="{4B0A0EEB-7912-423A-8606-8F743B333878}">
      <formula1>Objectif</formula1>
    </dataValidation>
    <dataValidation type="list" allowBlank="1" showInputMessage="1" showErrorMessage="1" prompt="Choisir la 1re catégorie" sqref="C32" xr:uid="{3329C470-EFB6-406A-A90E-BCD5A501545E}">
      <formula1>Innovation</formula1>
    </dataValidation>
    <dataValidation type="list" allowBlank="1" showInputMessage="1" showErrorMessage="1" prompt="Choisir la 2e catégorie" sqref="C33" xr:uid="{8D45AEB4-19DA-46E9-825A-B93B3242242B}">
      <formula1>Innovation</formula1>
    </dataValidation>
    <dataValidation type="list" allowBlank="1" showInputMessage="1" showErrorMessage="1" prompt="Choisir" sqref="I51 C51:C52 H4:I4 I49 H33:I35 H30:I31 I43 I47 H9:H14 H37:H39 I19 C46 I45" xr:uid="{733D85EC-C2F8-4C45-B5C7-CAD825334AC7}">
      <formula1>OuiNon</formula1>
    </dataValidation>
  </dataValidations>
  <pageMargins left="0.7" right="0.7" top="0.75" bottom="0.75" header="0.3" footer="0.3"/>
  <pageSetup paperSize="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904" r:id="rId4" name="Check Box 16">
              <controlPr locked="0" defaultSize="0" autoFill="0" autoLine="0" autoPict="0" altText="">
                <anchor moveWithCells="1">
                  <from>
                    <xdr:col>1</xdr:col>
                    <xdr:colOff>850900</xdr:colOff>
                    <xdr:row>20</xdr:row>
                    <xdr:rowOff>38100</xdr:rowOff>
                  </from>
                  <to>
                    <xdr:col>1</xdr:col>
                    <xdr:colOff>1041400</xdr:colOff>
                    <xdr:row>20</xdr:row>
                    <xdr:rowOff>298450</xdr:rowOff>
                  </to>
                </anchor>
              </controlPr>
            </control>
          </mc:Choice>
        </mc:AlternateContent>
        <mc:AlternateContent xmlns:mc="http://schemas.openxmlformats.org/markup-compatibility/2006">
          <mc:Choice Requires="x14">
            <control shapeId="37905" r:id="rId5" name="Check Box 17">
              <controlPr locked="0" defaultSize="0" autoFill="0" autoLine="0" autoPict="0" altText="">
                <anchor moveWithCells="1">
                  <from>
                    <xdr:col>1</xdr:col>
                    <xdr:colOff>850900</xdr:colOff>
                    <xdr:row>19</xdr:row>
                    <xdr:rowOff>50800</xdr:rowOff>
                  </from>
                  <to>
                    <xdr:col>1</xdr:col>
                    <xdr:colOff>1041400</xdr:colOff>
                    <xdr:row>20</xdr:row>
                    <xdr:rowOff>0</xdr:rowOff>
                  </to>
                </anchor>
              </controlPr>
            </control>
          </mc:Choice>
        </mc:AlternateContent>
        <mc:AlternateContent xmlns:mc="http://schemas.openxmlformats.org/markup-compatibility/2006">
          <mc:Choice Requires="x14">
            <control shapeId="37906" r:id="rId6" name="Check Box 18">
              <controlPr locked="0" defaultSize="0" autoFill="0" autoLine="0" autoPict="0" altText="">
                <anchor moveWithCells="1">
                  <from>
                    <xdr:col>1</xdr:col>
                    <xdr:colOff>850900</xdr:colOff>
                    <xdr:row>21</xdr:row>
                    <xdr:rowOff>69850</xdr:rowOff>
                  </from>
                  <to>
                    <xdr:col>1</xdr:col>
                    <xdr:colOff>1041400</xdr:colOff>
                    <xdr:row>21</xdr:row>
                    <xdr:rowOff>336550</xdr:rowOff>
                  </to>
                </anchor>
              </controlPr>
            </control>
          </mc:Choice>
        </mc:AlternateContent>
        <mc:AlternateContent xmlns:mc="http://schemas.openxmlformats.org/markup-compatibility/2006">
          <mc:Choice Requires="x14">
            <control shapeId="37907" r:id="rId7" name="Check Box 19">
              <controlPr locked="0" defaultSize="0" autoFill="0" autoLine="0" autoPict="0" altText="">
                <anchor moveWithCells="1">
                  <from>
                    <xdr:col>1</xdr:col>
                    <xdr:colOff>850900</xdr:colOff>
                    <xdr:row>22</xdr:row>
                    <xdr:rowOff>88900</xdr:rowOff>
                  </from>
                  <to>
                    <xdr:col>1</xdr:col>
                    <xdr:colOff>1041400</xdr:colOff>
                    <xdr:row>22</xdr:row>
                    <xdr:rowOff>342900</xdr:rowOff>
                  </to>
                </anchor>
              </controlPr>
            </control>
          </mc:Choice>
        </mc:AlternateContent>
        <mc:AlternateContent xmlns:mc="http://schemas.openxmlformats.org/markup-compatibility/2006">
          <mc:Choice Requires="x14">
            <control shapeId="37908" r:id="rId8" name="Check Box 20">
              <controlPr locked="0" defaultSize="0" autoFill="0" autoLine="0" autoPict="0" altText="">
                <anchor moveWithCells="1">
                  <from>
                    <xdr:col>1</xdr:col>
                    <xdr:colOff>850900</xdr:colOff>
                    <xdr:row>23</xdr:row>
                    <xdr:rowOff>31750</xdr:rowOff>
                  </from>
                  <to>
                    <xdr:col>1</xdr:col>
                    <xdr:colOff>1041400</xdr:colOff>
                    <xdr:row>23</xdr:row>
                    <xdr:rowOff>279400</xdr:rowOff>
                  </to>
                </anchor>
              </controlPr>
            </control>
          </mc:Choice>
        </mc:AlternateContent>
        <mc:AlternateContent xmlns:mc="http://schemas.openxmlformats.org/markup-compatibility/2006">
          <mc:Choice Requires="x14">
            <control shapeId="37923" r:id="rId9" name="Check Box 35">
              <controlPr locked="0" defaultSize="0" autoFill="0" autoLine="0" autoPict="0" altText="">
                <anchor moveWithCells="1">
                  <from>
                    <xdr:col>1</xdr:col>
                    <xdr:colOff>869950</xdr:colOff>
                    <xdr:row>11</xdr:row>
                    <xdr:rowOff>76200</xdr:rowOff>
                  </from>
                  <to>
                    <xdr:col>1</xdr:col>
                    <xdr:colOff>1060450</xdr:colOff>
                    <xdr:row>11</xdr:row>
                    <xdr:rowOff>336550</xdr:rowOff>
                  </to>
                </anchor>
              </controlPr>
            </control>
          </mc:Choice>
        </mc:AlternateContent>
        <mc:AlternateContent xmlns:mc="http://schemas.openxmlformats.org/markup-compatibility/2006">
          <mc:Choice Requires="x14">
            <control shapeId="37924" r:id="rId10" name="Check Box 36">
              <controlPr locked="0" defaultSize="0" autoFill="0" autoLine="0" autoPict="0" altText="">
                <anchor moveWithCells="1">
                  <from>
                    <xdr:col>1</xdr:col>
                    <xdr:colOff>850900</xdr:colOff>
                    <xdr:row>10</xdr:row>
                    <xdr:rowOff>107950</xdr:rowOff>
                  </from>
                  <to>
                    <xdr:col>1</xdr:col>
                    <xdr:colOff>1041400</xdr:colOff>
                    <xdr:row>10</xdr:row>
                    <xdr:rowOff>374650</xdr:rowOff>
                  </to>
                </anchor>
              </controlPr>
            </control>
          </mc:Choice>
        </mc:AlternateContent>
        <mc:AlternateContent xmlns:mc="http://schemas.openxmlformats.org/markup-compatibility/2006">
          <mc:Choice Requires="x14">
            <control shapeId="37925" r:id="rId11" name="Check Box 37">
              <controlPr locked="0" defaultSize="0" autoFill="0" autoLine="0" autoPict="0" altText="">
                <anchor moveWithCells="1">
                  <from>
                    <xdr:col>1</xdr:col>
                    <xdr:colOff>869950</xdr:colOff>
                    <xdr:row>12</xdr:row>
                    <xdr:rowOff>76200</xdr:rowOff>
                  </from>
                  <to>
                    <xdr:col>1</xdr:col>
                    <xdr:colOff>1060450</xdr:colOff>
                    <xdr:row>12</xdr:row>
                    <xdr:rowOff>336550</xdr:rowOff>
                  </to>
                </anchor>
              </controlPr>
            </control>
          </mc:Choice>
        </mc:AlternateContent>
        <mc:AlternateContent xmlns:mc="http://schemas.openxmlformats.org/markup-compatibility/2006">
          <mc:Choice Requires="x14">
            <control shapeId="37926" r:id="rId12" name="Check Box 38">
              <controlPr locked="0" defaultSize="0" autoFill="0" autoLine="0" autoPict="0" altText="">
                <anchor moveWithCells="1">
                  <from>
                    <xdr:col>1</xdr:col>
                    <xdr:colOff>869950</xdr:colOff>
                    <xdr:row>13</xdr:row>
                    <xdr:rowOff>76200</xdr:rowOff>
                  </from>
                  <to>
                    <xdr:col>1</xdr:col>
                    <xdr:colOff>1060450</xdr:colOff>
                    <xdr:row>13</xdr:row>
                    <xdr:rowOff>336550</xdr:rowOff>
                  </to>
                </anchor>
              </controlPr>
            </control>
          </mc:Choice>
        </mc:AlternateContent>
        <mc:AlternateContent xmlns:mc="http://schemas.openxmlformats.org/markup-compatibility/2006">
          <mc:Choice Requires="x14">
            <control shapeId="37927" r:id="rId13" name="Check Box 39">
              <controlPr locked="0" defaultSize="0" autoFill="0" autoLine="0" autoPict="0" altText="">
                <anchor moveWithCells="1">
                  <from>
                    <xdr:col>1</xdr:col>
                    <xdr:colOff>869950</xdr:colOff>
                    <xdr:row>14</xdr:row>
                    <xdr:rowOff>76200</xdr:rowOff>
                  </from>
                  <to>
                    <xdr:col>1</xdr:col>
                    <xdr:colOff>1060450</xdr:colOff>
                    <xdr:row>14</xdr:row>
                    <xdr:rowOff>336550</xdr:rowOff>
                  </to>
                </anchor>
              </controlPr>
            </control>
          </mc:Choice>
        </mc:AlternateContent>
        <mc:AlternateContent xmlns:mc="http://schemas.openxmlformats.org/markup-compatibility/2006">
          <mc:Choice Requires="x14">
            <control shapeId="37929" r:id="rId14" name="Check Box 41">
              <controlPr locked="0" defaultSize="0" autoFill="0" autoLine="0" autoPict="0" altText="">
                <anchor moveWithCells="1">
                  <from>
                    <xdr:col>1</xdr:col>
                    <xdr:colOff>869950</xdr:colOff>
                    <xdr:row>15</xdr:row>
                    <xdr:rowOff>76200</xdr:rowOff>
                  </from>
                  <to>
                    <xdr:col>1</xdr:col>
                    <xdr:colOff>1060450</xdr:colOff>
                    <xdr:row>15</xdr:row>
                    <xdr:rowOff>336550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FEADA-FF97-4457-BACF-35BC8F8491AC}">
  <sheetPr codeName="Feuil13">
    <tabColor theme="4"/>
    <pageSetUpPr fitToPage="1"/>
  </sheetPr>
  <dimension ref="A1:Z71"/>
  <sheetViews>
    <sheetView showGridLines="0" zoomScale="115" zoomScaleNormal="115" workbookViewId="0">
      <selection activeCell="B11" sqref="B11"/>
    </sheetView>
  </sheetViews>
  <sheetFormatPr baseColWidth="10" defaultColWidth="11.453125" defaultRowHeight="23.5" outlineLevelCol="1"/>
  <cols>
    <col min="1" max="1" width="1.1796875" style="171" customWidth="1"/>
    <col min="2" max="2" width="13.453125" style="171" customWidth="1"/>
    <col min="3" max="6" width="13.1796875" style="171" customWidth="1"/>
    <col min="7" max="7" width="15.453125" style="171" customWidth="1"/>
    <col min="8" max="8" width="16" style="171" customWidth="1"/>
    <col min="9" max="9" width="1.453125" style="244" customWidth="1"/>
    <col min="10" max="10" width="1.1796875" style="244" customWidth="1"/>
    <col min="11" max="11" width="1.453125" style="244" hidden="1" customWidth="1" outlineLevel="1"/>
    <col min="12" max="12" width="11.453125" style="171" hidden="1" customWidth="1" outlineLevel="1"/>
    <col min="13" max="13" width="57.81640625" style="171" hidden="1" customWidth="1" outlineLevel="1"/>
    <col min="14" max="14" width="31.1796875" style="171" hidden="1" customWidth="1" outlineLevel="1"/>
    <col min="15" max="15" width="1.453125" style="244" hidden="1" customWidth="1" outlineLevel="1"/>
    <col min="16" max="16" width="1.1796875" style="244" hidden="1" customWidth="1" outlineLevel="1"/>
    <col min="17" max="17" width="2.453125" style="171" hidden="1" customWidth="1" outlineLevel="1"/>
    <col min="18" max="18" width="11.453125" style="171" collapsed="1"/>
    <col min="19" max="16384" width="11.453125" style="171"/>
  </cols>
  <sheetData>
    <row r="1" spans="1:16" s="247" customFormat="1" ht="44.25" customHeight="1" thickBot="1">
      <c r="A1" s="246"/>
      <c r="B1" s="559" t="s">
        <v>1698</v>
      </c>
      <c r="C1" s="559"/>
      <c r="D1" s="559"/>
      <c r="E1" s="559"/>
      <c r="F1" s="559"/>
      <c r="G1" s="559"/>
      <c r="H1" s="559"/>
      <c r="I1" s="128"/>
      <c r="J1" s="129"/>
      <c r="K1" s="128"/>
      <c r="L1" s="765" t="s">
        <v>1698</v>
      </c>
      <c r="M1" s="765"/>
      <c r="N1" s="761"/>
      <c r="O1" s="761"/>
      <c r="P1" s="129"/>
    </row>
    <row r="2" spans="1:16" s="247" customFormat="1" ht="32.25" customHeight="1" thickTop="1" thickBot="1">
      <c r="A2" s="246"/>
      <c r="B2" s="560" t="s">
        <v>1808</v>
      </c>
      <c r="C2" s="560"/>
      <c r="D2" s="560"/>
      <c r="E2" s="560"/>
      <c r="F2" s="560"/>
      <c r="G2" s="560"/>
      <c r="H2" s="560"/>
      <c r="I2" s="128"/>
      <c r="J2" s="129"/>
      <c r="K2" s="128"/>
      <c r="L2" s="599" t="s">
        <v>1808</v>
      </c>
      <c r="M2" s="599"/>
      <c r="N2" s="599"/>
      <c r="O2" s="599"/>
      <c r="P2" s="129"/>
    </row>
    <row r="3" spans="1:16" ht="53.25" customHeight="1" thickTop="1">
      <c r="A3" s="165"/>
      <c r="B3" s="762" t="s">
        <v>1809</v>
      </c>
      <c r="C3" s="762"/>
      <c r="D3" s="762"/>
      <c r="E3" s="762"/>
      <c r="F3" s="762"/>
      <c r="G3" s="762"/>
      <c r="H3" s="762"/>
      <c r="I3" s="186"/>
      <c r="J3" s="218"/>
      <c r="K3" s="186"/>
      <c r="L3" s="763" t="s">
        <v>1810</v>
      </c>
      <c r="M3" s="763"/>
      <c r="N3" s="412"/>
      <c r="O3" s="186"/>
      <c r="P3" s="218"/>
    </row>
    <row r="4" spans="1:16" ht="14.25" customHeight="1">
      <c r="A4" s="165"/>
      <c r="B4" s="219"/>
      <c r="C4" s="760" t="s">
        <v>1275</v>
      </c>
      <c r="D4" s="760"/>
      <c r="E4" s="760" t="s">
        <v>1448</v>
      </c>
      <c r="F4" s="760"/>
      <c r="G4" s="760" t="s">
        <v>1276</v>
      </c>
      <c r="H4" s="169"/>
      <c r="I4" s="186"/>
      <c r="J4" s="218"/>
      <c r="K4" s="186"/>
      <c r="L4" s="717"/>
      <c r="M4" s="717"/>
      <c r="N4" s="220"/>
      <c r="O4" s="186"/>
      <c r="P4" s="218"/>
    </row>
    <row r="5" spans="1:16" ht="91.5" customHeight="1">
      <c r="A5" s="165"/>
      <c r="B5" s="496" t="s">
        <v>1277</v>
      </c>
      <c r="C5" s="221" t="s">
        <v>1811</v>
      </c>
      <c r="D5" s="221" t="s">
        <v>1812</v>
      </c>
      <c r="E5" s="221" t="s">
        <v>1811</v>
      </c>
      <c r="F5" s="221" t="s">
        <v>1812</v>
      </c>
      <c r="G5" s="760"/>
      <c r="H5" s="169"/>
      <c r="I5" s="186"/>
      <c r="J5" s="218"/>
      <c r="K5" s="186"/>
      <c r="L5" s="759" t="s">
        <v>1813</v>
      </c>
      <c r="M5" s="759"/>
      <c r="N5" s="412"/>
      <c r="O5" s="186"/>
      <c r="P5" s="218"/>
    </row>
    <row r="6" spans="1:16" ht="30.75" customHeight="1">
      <c r="A6" s="165"/>
      <c r="B6" s="497"/>
      <c r="C6" s="222"/>
      <c r="D6" s="222"/>
      <c r="E6" s="222"/>
      <c r="F6" s="222"/>
      <c r="G6" s="223">
        <f>C6+D6+E6+F6</f>
        <v>0</v>
      </c>
      <c r="H6" s="169"/>
      <c r="I6" s="186"/>
      <c r="J6" s="218"/>
      <c r="K6" s="186"/>
      <c r="L6" s="717"/>
      <c r="M6" s="717"/>
      <c r="N6" s="220"/>
      <c r="O6" s="186"/>
      <c r="P6" s="218"/>
    </row>
    <row r="7" spans="1:16" ht="31.5" customHeight="1">
      <c r="A7" s="165"/>
      <c r="B7" s="498"/>
      <c r="C7" s="222"/>
      <c r="D7" s="222"/>
      <c r="E7" s="222"/>
      <c r="F7" s="222"/>
      <c r="G7" s="223">
        <f>C7+D7+E7+F7</f>
        <v>0</v>
      </c>
      <c r="H7" s="169"/>
      <c r="I7" s="186"/>
      <c r="J7" s="218"/>
      <c r="K7" s="186"/>
      <c r="L7" s="759" t="s">
        <v>1814</v>
      </c>
      <c r="M7" s="759"/>
      <c r="N7" s="412"/>
      <c r="O7" s="186"/>
      <c r="P7" s="218"/>
    </row>
    <row r="8" spans="1:16" ht="70" customHeight="1">
      <c r="A8" s="165"/>
      <c r="B8" s="729" t="s">
        <v>1815</v>
      </c>
      <c r="C8" s="729"/>
      <c r="D8" s="729"/>
      <c r="E8" s="729"/>
      <c r="F8" s="729"/>
      <c r="G8" s="729"/>
      <c r="H8" s="169"/>
      <c r="I8" s="186"/>
      <c r="J8" s="218"/>
      <c r="K8" s="186"/>
      <c r="L8" s="717" t="s">
        <v>1404</v>
      </c>
      <c r="M8" s="717"/>
      <c r="N8" s="169"/>
      <c r="O8" s="186"/>
      <c r="P8" s="218"/>
    </row>
    <row r="9" spans="1:16" ht="16.5" customHeight="1">
      <c r="A9" s="165"/>
      <c r="B9" s="127"/>
      <c r="C9" s="760" t="s">
        <v>1275</v>
      </c>
      <c r="D9" s="760"/>
      <c r="E9" s="760" t="s">
        <v>1448</v>
      </c>
      <c r="F9" s="760"/>
      <c r="G9" s="760" t="s">
        <v>1276</v>
      </c>
      <c r="H9" s="169"/>
      <c r="I9" s="186"/>
      <c r="J9" s="218"/>
      <c r="K9" s="186"/>
      <c r="L9" s="713"/>
      <c r="M9" s="713"/>
      <c r="N9" s="713"/>
      <c r="O9" s="186"/>
      <c r="P9" s="218"/>
    </row>
    <row r="10" spans="1:16" ht="91.5" customHeight="1">
      <c r="A10" s="165"/>
      <c r="B10" s="496" t="s">
        <v>1277</v>
      </c>
      <c r="C10" s="221" t="s">
        <v>1811</v>
      </c>
      <c r="D10" s="221" t="s">
        <v>1812</v>
      </c>
      <c r="E10" s="221" t="s">
        <v>1811</v>
      </c>
      <c r="F10" s="221" t="s">
        <v>1812</v>
      </c>
      <c r="G10" s="760"/>
      <c r="H10" s="169"/>
      <c r="I10" s="186"/>
      <c r="J10" s="218"/>
      <c r="K10" s="186"/>
      <c r="L10" s="713"/>
      <c r="M10" s="713"/>
      <c r="N10" s="713"/>
      <c r="O10" s="186"/>
      <c r="P10" s="218"/>
    </row>
    <row r="11" spans="1:16" ht="33.75" customHeight="1">
      <c r="A11" s="165"/>
      <c r="B11" s="498"/>
      <c r="C11" s="222"/>
      <c r="D11" s="222"/>
      <c r="E11" s="222"/>
      <c r="F11" s="222"/>
      <c r="G11" s="223">
        <f>C11+D11+E11+F11</f>
        <v>0</v>
      </c>
      <c r="H11" s="169"/>
      <c r="I11" s="186"/>
      <c r="J11" s="218"/>
      <c r="K11" s="186"/>
      <c r="L11" s="169"/>
      <c r="M11" s="169"/>
      <c r="N11" s="169"/>
      <c r="O11" s="186"/>
      <c r="P11" s="218"/>
    </row>
    <row r="12" spans="1:16" ht="34.5" customHeight="1">
      <c r="A12" s="165"/>
      <c r="B12" s="498"/>
      <c r="C12" s="222"/>
      <c r="D12" s="222"/>
      <c r="E12" s="222"/>
      <c r="F12" s="222"/>
      <c r="G12" s="223">
        <f>C12+D12+E12+F12</f>
        <v>0</v>
      </c>
      <c r="H12" s="169"/>
      <c r="I12" s="186"/>
      <c r="J12" s="218"/>
      <c r="K12" s="186"/>
      <c r="L12" s="738"/>
      <c r="M12" s="738"/>
      <c r="N12" s="169"/>
      <c r="O12" s="186"/>
      <c r="P12" s="218"/>
    </row>
    <row r="13" spans="1:16" ht="21" customHeight="1">
      <c r="A13" s="165"/>
      <c r="B13" s="499"/>
      <c r="C13" s="500"/>
      <c r="D13" s="500"/>
      <c r="E13" s="500"/>
      <c r="F13" s="500"/>
      <c r="G13" s="501"/>
      <c r="H13" s="169"/>
      <c r="I13" s="186"/>
      <c r="J13" s="218"/>
      <c r="K13" s="186"/>
      <c r="L13" s="718"/>
      <c r="M13" s="718"/>
      <c r="N13" s="169"/>
      <c r="O13" s="186"/>
      <c r="P13" s="218"/>
    </row>
    <row r="14" spans="1:16" ht="75" customHeight="1">
      <c r="A14" s="165"/>
      <c r="B14" s="571" t="s">
        <v>1816</v>
      </c>
      <c r="C14" s="571"/>
      <c r="D14" s="571"/>
      <c r="E14" s="571"/>
      <c r="F14" s="571"/>
      <c r="G14" s="571"/>
      <c r="H14" s="571"/>
      <c r="I14" s="186"/>
      <c r="J14" s="218"/>
      <c r="K14" s="186"/>
      <c r="L14" s="718"/>
      <c r="M14" s="718"/>
      <c r="N14" s="224"/>
      <c r="O14" s="186"/>
      <c r="P14" s="218"/>
    </row>
    <row r="15" spans="1:16" ht="15" customHeight="1">
      <c r="A15" s="165"/>
      <c r="B15" s="449"/>
      <c r="C15" s="449"/>
      <c r="D15" s="449"/>
      <c r="E15" s="449"/>
      <c r="F15" s="449"/>
      <c r="G15" s="449"/>
      <c r="H15" s="449"/>
      <c r="I15" s="186"/>
      <c r="J15" s="218"/>
      <c r="K15" s="186"/>
      <c r="L15" s="155"/>
      <c r="M15" s="155"/>
      <c r="N15" s="224"/>
      <c r="O15" s="186"/>
      <c r="P15" s="218"/>
    </row>
    <row r="16" spans="1:16" ht="34.5" customHeight="1">
      <c r="A16" s="165"/>
      <c r="B16" s="225"/>
      <c r="C16" s="736" t="s">
        <v>1817</v>
      </c>
      <c r="D16" s="736"/>
      <c r="E16" s="736"/>
      <c r="F16" s="736"/>
      <c r="G16" s="736"/>
      <c r="H16" s="736"/>
      <c r="I16" s="186"/>
      <c r="J16" s="218"/>
      <c r="K16" s="186"/>
      <c r="L16" s="177"/>
      <c r="M16" s="177"/>
      <c r="N16" s="224"/>
      <c r="O16" s="186"/>
      <c r="P16" s="218"/>
    </row>
    <row r="17" spans="1:16" ht="34.5" customHeight="1">
      <c r="A17" s="165"/>
      <c r="B17" s="226"/>
      <c r="C17" s="733" t="s">
        <v>1818</v>
      </c>
      <c r="D17" s="733"/>
      <c r="E17" s="733"/>
      <c r="F17" s="733"/>
      <c r="G17" s="733"/>
      <c r="H17" s="733"/>
      <c r="I17" s="186"/>
      <c r="J17" s="218"/>
      <c r="K17" s="186"/>
      <c r="L17" s="177"/>
      <c r="M17" s="177"/>
      <c r="N17" s="224"/>
      <c r="O17" s="186"/>
      <c r="P17" s="218"/>
    </row>
    <row r="18" spans="1:16" ht="34.5" customHeight="1">
      <c r="A18" s="165"/>
      <c r="B18" s="226"/>
      <c r="C18" s="733" t="s">
        <v>1819</v>
      </c>
      <c r="D18" s="733"/>
      <c r="E18" s="733"/>
      <c r="F18" s="733"/>
      <c r="G18" s="733"/>
      <c r="H18" s="733"/>
      <c r="I18" s="186"/>
      <c r="J18" s="218"/>
      <c r="K18" s="186"/>
      <c r="L18" s="738"/>
      <c r="M18" s="738"/>
      <c r="N18" s="224"/>
      <c r="O18" s="186"/>
      <c r="P18" s="218"/>
    </row>
    <row r="19" spans="1:16" ht="34.5" customHeight="1">
      <c r="A19" s="165"/>
      <c r="B19" s="227"/>
      <c r="C19" s="733" t="s">
        <v>1820</v>
      </c>
      <c r="D19" s="733"/>
      <c r="E19" s="733"/>
      <c r="F19" s="733"/>
      <c r="G19" s="733"/>
      <c r="H19" s="733"/>
      <c r="I19" s="186"/>
      <c r="J19" s="218"/>
      <c r="K19" s="186"/>
      <c r="L19" s="79"/>
      <c r="M19" s="79"/>
      <c r="N19" s="228"/>
      <c r="O19" s="186"/>
      <c r="P19" s="218"/>
    </row>
    <row r="20" spans="1:16" ht="34.5" customHeight="1">
      <c r="A20" s="165"/>
      <c r="B20" s="227"/>
      <c r="C20" s="733" t="s">
        <v>1821</v>
      </c>
      <c r="D20" s="733"/>
      <c r="E20" s="733"/>
      <c r="F20" s="733"/>
      <c r="G20" s="733"/>
      <c r="H20" s="733"/>
      <c r="I20" s="186"/>
      <c r="J20" s="218"/>
      <c r="K20" s="186"/>
      <c r="L20" s="169"/>
      <c r="M20" s="169"/>
      <c r="N20" s="169"/>
      <c r="O20" s="186"/>
      <c r="P20" s="218"/>
    </row>
    <row r="21" spans="1:16" ht="34.5" customHeight="1">
      <c r="A21" s="165"/>
      <c r="B21" s="227"/>
      <c r="C21" s="733" t="s">
        <v>1822</v>
      </c>
      <c r="D21" s="733"/>
      <c r="E21" s="733"/>
      <c r="F21" s="733"/>
      <c r="G21" s="733"/>
      <c r="H21" s="733"/>
      <c r="I21" s="186"/>
      <c r="J21" s="218"/>
      <c r="K21" s="186"/>
      <c r="L21" s="169"/>
      <c r="M21" s="169"/>
      <c r="N21" s="169"/>
      <c r="O21" s="186"/>
      <c r="P21" s="218"/>
    </row>
    <row r="22" spans="1:16" ht="34.5" customHeight="1">
      <c r="A22" s="165"/>
      <c r="B22" s="227"/>
      <c r="C22" s="733" t="s">
        <v>1980</v>
      </c>
      <c r="D22" s="733"/>
      <c r="E22" s="733"/>
      <c r="F22" s="733"/>
      <c r="G22" s="733"/>
      <c r="H22" s="733"/>
      <c r="I22" s="186"/>
      <c r="J22" s="218"/>
      <c r="K22" s="186"/>
      <c r="L22" s="169"/>
      <c r="M22" s="169"/>
      <c r="N22" s="169"/>
      <c r="O22" s="186"/>
      <c r="P22" s="218"/>
    </row>
    <row r="23" spans="1:16" ht="34.5" customHeight="1">
      <c r="A23" s="165"/>
      <c r="B23" s="229"/>
      <c r="C23" s="455" t="s">
        <v>1990</v>
      </c>
      <c r="D23" s="744"/>
      <c r="E23" s="744"/>
      <c r="F23" s="744"/>
      <c r="G23" s="744"/>
      <c r="H23" s="744"/>
      <c r="I23" s="186"/>
      <c r="J23" s="218"/>
      <c r="K23" s="186"/>
      <c r="L23" s="169"/>
      <c r="M23" s="169"/>
      <c r="N23" s="169"/>
      <c r="O23" s="186"/>
      <c r="P23" s="218"/>
    </row>
    <row r="24" spans="1:16" ht="24.65" customHeight="1">
      <c r="A24" s="165"/>
      <c r="B24" s="461"/>
      <c r="C24" s="462"/>
      <c r="D24" s="462"/>
      <c r="E24" s="462"/>
      <c r="F24" s="462"/>
      <c r="G24" s="462"/>
      <c r="H24" s="462"/>
      <c r="I24" s="186"/>
      <c r="J24" s="218"/>
      <c r="K24" s="186"/>
      <c r="L24" s="169"/>
      <c r="M24" s="169"/>
      <c r="N24" s="169"/>
      <c r="O24" s="186"/>
      <c r="P24" s="218"/>
    </row>
    <row r="25" spans="1:16" s="247" customFormat="1" ht="51.65" customHeight="1" thickBot="1">
      <c r="A25" s="246"/>
      <c r="B25" s="562" t="s">
        <v>1824</v>
      </c>
      <c r="C25" s="562"/>
      <c r="D25" s="562"/>
      <c r="E25" s="562"/>
      <c r="F25" s="562"/>
      <c r="G25" s="562"/>
      <c r="H25" s="562"/>
      <c r="I25" s="128"/>
      <c r="J25" s="129"/>
      <c r="K25" s="128"/>
      <c r="L25" s="766" t="s">
        <v>1825</v>
      </c>
      <c r="M25" s="766"/>
      <c r="N25" s="766"/>
      <c r="O25" s="128"/>
      <c r="P25" s="129"/>
    </row>
    <row r="26" spans="1:16" ht="45.75" customHeight="1" thickTop="1">
      <c r="A26" s="165"/>
      <c r="B26" s="745" t="s">
        <v>1826</v>
      </c>
      <c r="C26" s="745"/>
      <c r="D26" s="745"/>
      <c r="E26" s="745"/>
      <c r="F26" s="745"/>
      <c r="G26" s="745"/>
      <c r="H26" s="745"/>
      <c r="I26" s="186"/>
      <c r="J26" s="218"/>
      <c r="K26" s="186"/>
      <c r="L26" s="764" t="s">
        <v>1827</v>
      </c>
      <c r="M26" s="764"/>
      <c r="N26" s="412"/>
      <c r="O26" s="186"/>
      <c r="P26" s="218"/>
    </row>
    <row r="27" spans="1:16" ht="28.5" customHeight="1">
      <c r="A27" s="165"/>
      <c r="B27" s="746" t="s">
        <v>1277</v>
      </c>
      <c r="C27" s="747"/>
      <c r="D27" s="747"/>
      <c r="E27" s="748"/>
      <c r="F27" s="749"/>
      <c r="G27" s="228"/>
      <c r="H27" s="79"/>
      <c r="I27" s="186"/>
      <c r="J27" s="218"/>
      <c r="K27" s="186"/>
      <c r="L27" s="740" t="s">
        <v>1828</v>
      </c>
      <c r="M27" s="740"/>
      <c r="N27" s="412"/>
      <c r="O27" s="186"/>
      <c r="P27" s="218"/>
    </row>
    <row r="28" spans="1:16" ht="30" customHeight="1">
      <c r="A28" s="165"/>
      <c r="B28" s="496" t="s">
        <v>1278</v>
      </c>
      <c r="C28" s="221" t="s">
        <v>1279</v>
      </c>
      <c r="D28" s="221" t="s">
        <v>121</v>
      </c>
      <c r="E28" s="221" t="s">
        <v>1348</v>
      </c>
      <c r="F28" s="221" t="s">
        <v>1280</v>
      </c>
      <c r="G28" s="221" t="s">
        <v>1424</v>
      </c>
      <c r="H28" s="502" t="s">
        <v>1276</v>
      </c>
      <c r="I28" s="186"/>
      <c r="J28" s="218"/>
      <c r="K28" s="186"/>
      <c r="L28" s="741" t="s">
        <v>1829</v>
      </c>
      <c r="M28" s="741"/>
      <c r="N28" s="412"/>
      <c r="O28" s="186"/>
      <c r="P28" s="218"/>
    </row>
    <row r="29" spans="1:16" ht="34.5" customHeight="1">
      <c r="A29" s="165"/>
      <c r="B29" s="503"/>
      <c r="C29" s="231"/>
      <c r="D29" s="230"/>
      <c r="E29" s="231"/>
      <c r="F29" s="231"/>
      <c r="G29" s="232"/>
      <c r="H29" s="504">
        <f>SUM(B29:G29)</f>
        <v>0</v>
      </c>
      <c r="I29" s="186"/>
      <c r="J29" s="218"/>
      <c r="K29" s="186"/>
      <c r="L29" s="741" t="s">
        <v>1830</v>
      </c>
      <c r="M29" s="741"/>
      <c r="N29" s="412"/>
      <c r="O29" s="186"/>
      <c r="P29" s="218"/>
    </row>
    <row r="30" spans="1:16" ht="30.75" customHeight="1">
      <c r="A30" s="165"/>
      <c r="B30" s="446"/>
      <c r="C30" s="446"/>
      <c r="D30" s="446"/>
      <c r="E30" s="446"/>
      <c r="F30" s="446"/>
      <c r="G30" s="446"/>
      <c r="H30" s="233"/>
      <c r="I30" s="186"/>
      <c r="J30" s="218"/>
      <c r="K30" s="186"/>
      <c r="L30" s="741" t="s">
        <v>1831</v>
      </c>
      <c r="M30" s="741"/>
      <c r="N30" s="412"/>
      <c r="O30" s="186"/>
      <c r="P30" s="218"/>
    </row>
    <row r="31" spans="1:16" ht="28.5" customHeight="1">
      <c r="A31" s="165"/>
      <c r="B31" s="746" t="s">
        <v>1277</v>
      </c>
      <c r="C31" s="747"/>
      <c r="D31" s="747"/>
      <c r="E31" s="754"/>
      <c r="F31" s="755"/>
      <c r="G31" s="228"/>
      <c r="H31" s="79"/>
      <c r="I31" s="186"/>
      <c r="J31" s="218"/>
      <c r="K31" s="186"/>
      <c r="L31" s="741" t="s">
        <v>1832</v>
      </c>
      <c r="M31" s="741"/>
      <c r="N31" s="412"/>
      <c r="O31" s="186"/>
      <c r="P31" s="218"/>
    </row>
    <row r="32" spans="1:16" ht="32.25" customHeight="1">
      <c r="A32" s="165"/>
      <c r="B32" s="496" t="s">
        <v>1278</v>
      </c>
      <c r="C32" s="221" t="s">
        <v>1279</v>
      </c>
      <c r="D32" s="221" t="s">
        <v>121</v>
      </c>
      <c r="E32" s="221" t="s">
        <v>1348</v>
      </c>
      <c r="F32" s="221" t="s">
        <v>1280</v>
      </c>
      <c r="G32" s="221" t="s">
        <v>1424</v>
      </c>
      <c r="H32" s="502" t="s">
        <v>1276</v>
      </c>
      <c r="I32" s="186"/>
      <c r="J32" s="218"/>
      <c r="K32" s="186"/>
      <c r="L32" s="717" t="s">
        <v>1566</v>
      </c>
      <c r="M32" s="717"/>
      <c r="N32" s="347"/>
      <c r="O32" s="186"/>
      <c r="P32" s="218"/>
    </row>
    <row r="33" spans="1:26" ht="31.5" customHeight="1">
      <c r="A33" s="165"/>
      <c r="B33" s="505"/>
      <c r="C33" s="234"/>
      <c r="D33" s="234"/>
      <c r="E33" s="234"/>
      <c r="F33" s="234"/>
      <c r="G33" s="235"/>
      <c r="H33" s="504">
        <f>SUM(B33:G33)</f>
        <v>0</v>
      </c>
      <c r="I33" s="186"/>
      <c r="J33" s="218"/>
      <c r="K33" s="186"/>
      <c r="L33" s="169"/>
      <c r="M33" s="236" t="s">
        <v>1833</v>
      </c>
      <c r="N33" s="348" t="e">
        <f>(E47+F47+G47)/H47</f>
        <v>#DIV/0!</v>
      </c>
      <c r="O33" s="186"/>
      <c r="P33" s="218"/>
    </row>
    <row r="34" spans="1:26" ht="30.75" customHeight="1">
      <c r="A34" s="165"/>
      <c r="B34" s="675" t="s">
        <v>1565</v>
      </c>
      <c r="C34" s="675"/>
      <c r="D34" s="675"/>
      <c r="E34" s="675"/>
      <c r="F34" s="675"/>
      <c r="G34" s="675"/>
      <c r="H34" s="675"/>
      <c r="I34" s="186"/>
      <c r="J34" s="218"/>
      <c r="K34" s="186"/>
      <c r="L34" s="169"/>
      <c r="M34" s="236" t="s">
        <v>1807</v>
      </c>
      <c r="N34" s="438"/>
      <c r="O34" s="186"/>
      <c r="P34" s="218"/>
    </row>
    <row r="35" spans="1:26" ht="30.75" customHeight="1">
      <c r="A35" s="165"/>
      <c r="B35" s="506"/>
      <c r="C35" s="228" t="s">
        <v>1281</v>
      </c>
      <c r="D35" s="506"/>
      <c r="E35" s="237" t="s">
        <v>1282</v>
      </c>
      <c r="F35" s="228"/>
      <c r="G35" s="228"/>
      <c r="H35" s="79"/>
      <c r="I35" s="186"/>
      <c r="J35" s="218"/>
      <c r="K35" s="186"/>
      <c r="L35" s="743"/>
      <c r="M35" s="743"/>
      <c r="N35" s="743"/>
      <c r="O35" s="186"/>
      <c r="P35" s="218"/>
      <c r="R35" s="238"/>
      <c r="S35" s="238"/>
      <c r="T35" s="238"/>
      <c r="U35" s="238"/>
      <c r="V35" s="238"/>
      <c r="W35" s="238"/>
      <c r="X35" s="238"/>
      <c r="Y35" s="238"/>
      <c r="Z35" s="238"/>
    </row>
    <row r="36" spans="1:26" ht="32.25" customHeight="1">
      <c r="A36" s="165"/>
      <c r="B36" s="506"/>
      <c r="C36" s="228" t="s">
        <v>1283</v>
      </c>
      <c r="D36" s="506"/>
      <c r="E36" s="237" t="s">
        <v>1284</v>
      </c>
      <c r="F36" s="758"/>
      <c r="G36" s="758"/>
      <c r="H36" s="758"/>
      <c r="I36" s="186"/>
      <c r="J36" s="218"/>
      <c r="K36" s="186"/>
      <c r="L36" s="738" t="s">
        <v>1265</v>
      </c>
      <c r="M36" s="738"/>
      <c r="N36" s="738"/>
      <c r="O36" s="186"/>
      <c r="P36" s="218"/>
      <c r="R36" s="238"/>
      <c r="S36" s="238"/>
      <c r="T36" s="238"/>
      <c r="U36" s="238"/>
      <c r="V36" s="238"/>
      <c r="W36" s="238"/>
      <c r="X36" s="238"/>
      <c r="Y36" s="238"/>
      <c r="Z36" s="238"/>
    </row>
    <row r="37" spans="1:26" ht="21.75" customHeight="1">
      <c r="A37" s="165"/>
      <c r="B37" s="506"/>
      <c r="C37" s="743" t="s">
        <v>1823</v>
      </c>
      <c r="D37" s="743"/>
      <c r="E37" s="237"/>
      <c r="F37" s="239"/>
      <c r="G37" s="239"/>
      <c r="H37" s="239"/>
      <c r="I37" s="186"/>
      <c r="J37" s="218"/>
      <c r="K37" s="186"/>
      <c r="L37" s="742"/>
      <c r="M37" s="742"/>
      <c r="N37" s="742"/>
      <c r="O37" s="186"/>
      <c r="P37" s="218"/>
    </row>
    <row r="38" spans="1:26" ht="32.25" customHeight="1">
      <c r="A38" s="165"/>
      <c r="B38" s="730"/>
      <c r="C38" s="730"/>
      <c r="D38" s="730"/>
      <c r="E38" s="730"/>
      <c r="F38" s="730"/>
      <c r="G38" s="730"/>
      <c r="H38" s="730"/>
      <c r="I38" s="186"/>
      <c r="J38" s="218"/>
      <c r="K38" s="186"/>
      <c r="L38" s="742"/>
      <c r="M38" s="742"/>
      <c r="N38" s="742"/>
      <c r="O38" s="186"/>
      <c r="P38" s="218"/>
    </row>
    <row r="39" spans="1:26" ht="29.25" customHeight="1">
      <c r="A39" s="165"/>
      <c r="B39" s="660"/>
      <c r="C39" s="660"/>
      <c r="D39" s="660"/>
      <c r="E39" s="660"/>
      <c r="F39" s="660"/>
      <c r="G39" s="660"/>
      <c r="H39" s="660"/>
      <c r="I39" s="186"/>
      <c r="J39" s="218"/>
      <c r="K39" s="186"/>
      <c r="L39" s="742"/>
      <c r="M39" s="742"/>
      <c r="N39" s="742"/>
      <c r="O39" s="186"/>
      <c r="P39" s="218"/>
    </row>
    <row r="40" spans="1:26" ht="42.75" customHeight="1">
      <c r="A40" s="165"/>
      <c r="B40" s="675" t="s">
        <v>1834</v>
      </c>
      <c r="C40" s="675"/>
      <c r="D40" s="675"/>
      <c r="E40" s="675"/>
      <c r="F40" s="675"/>
      <c r="G40" s="675"/>
      <c r="H40" s="675"/>
      <c r="I40" s="186"/>
      <c r="J40" s="218"/>
      <c r="K40" s="186"/>
      <c r="L40" s="742"/>
      <c r="M40" s="742"/>
      <c r="N40" s="742"/>
      <c r="O40" s="186"/>
      <c r="P40" s="218"/>
    </row>
    <row r="41" spans="1:26" ht="19.5" customHeight="1">
      <c r="A41" s="165"/>
      <c r="B41" s="756" t="s">
        <v>1277</v>
      </c>
      <c r="C41" s="757"/>
      <c r="D41" s="757"/>
      <c r="E41" s="752"/>
      <c r="F41" s="753"/>
      <c r="G41" s="239"/>
      <c r="H41" s="239"/>
      <c r="I41" s="186"/>
      <c r="J41" s="218"/>
      <c r="K41" s="186"/>
      <c r="L41" s="742"/>
      <c r="M41" s="742"/>
      <c r="N41" s="742"/>
      <c r="O41" s="186"/>
      <c r="P41" s="218"/>
    </row>
    <row r="42" spans="1:26" ht="33.75" customHeight="1">
      <c r="A42" s="165"/>
      <c r="B42" s="496" t="s">
        <v>1278</v>
      </c>
      <c r="C42" s="221" t="s">
        <v>13</v>
      </c>
      <c r="D42" s="221" t="s">
        <v>121</v>
      </c>
      <c r="E42" s="221" t="s">
        <v>1348</v>
      </c>
      <c r="F42" s="221" t="s">
        <v>1280</v>
      </c>
      <c r="G42" s="221" t="s">
        <v>1424</v>
      </c>
      <c r="H42" s="502" t="s">
        <v>1276</v>
      </c>
      <c r="I42" s="186"/>
      <c r="J42" s="218"/>
      <c r="K42" s="186"/>
      <c r="L42" s="742"/>
      <c r="M42" s="742"/>
      <c r="N42" s="742"/>
      <c r="O42" s="186"/>
      <c r="P42" s="218"/>
    </row>
    <row r="43" spans="1:26" ht="29.25" customHeight="1">
      <c r="A43" s="165"/>
      <c r="B43" s="505"/>
      <c r="C43" s="234"/>
      <c r="D43" s="234"/>
      <c r="E43" s="234"/>
      <c r="F43" s="234"/>
      <c r="G43" s="235"/>
      <c r="H43" s="507">
        <f>SUM(B43:G43)</f>
        <v>0</v>
      </c>
      <c r="I43" s="186"/>
      <c r="J43" s="218"/>
      <c r="K43" s="186"/>
      <c r="L43" s="739"/>
      <c r="M43" s="739"/>
      <c r="N43" s="739"/>
      <c r="O43" s="186"/>
      <c r="P43" s="218"/>
    </row>
    <row r="44" spans="1:26" ht="29.25" customHeight="1">
      <c r="A44" s="165"/>
      <c r="B44" s="240"/>
      <c r="C44" s="240"/>
      <c r="D44" s="240"/>
      <c r="E44" s="240"/>
      <c r="F44" s="240"/>
      <c r="G44" s="240"/>
      <c r="H44" s="240"/>
      <c r="I44" s="186"/>
      <c r="J44" s="218"/>
      <c r="K44" s="186"/>
      <c r="L44" s="738"/>
      <c r="M44" s="738"/>
      <c r="N44" s="738"/>
      <c r="O44" s="186"/>
      <c r="P44" s="218"/>
    </row>
    <row r="45" spans="1:26" ht="20.25" customHeight="1">
      <c r="A45" s="165"/>
      <c r="B45" s="756" t="s">
        <v>1277</v>
      </c>
      <c r="C45" s="757"/>
      <c r="D45" s="757"/>
      <c r="E45" s="754"/>
      <c r="F45" s="755"/>
      <c r="G45" s="228"/>
      <c r="H45" s="79"/>
      <c r="I45" s="186"/>
      <c r="J45" s="218"/>
      <c r="K45" s="186"/>
      <c r="L45" s="738"/>
      <c r="M45" s="738"/>
      <c r="N45" s="738"/>
      <c r="O45" s="186"/>
      <c r="P45" s="218"/>
    </row>
    <row r="46" spans="1:26" ht="34.5" customHeight="1">
      <c r="A46" s="165"/>
      <c r="B46" s="496" t="s">
        <v>1278</v>
      </c>
      <c r="C46" s="221" t="s">
        <v>1279</v>
      </c>
      <c r="D46" s="221" t="s">
        <v>121</v>
      </c>
      <c r="E46" s="221" t="s">
        <v>1348</v>
      </c>
      <c r="F46" s="221" t="s">
        <v>1280</v>
      </c>
      <c r="G46" s="221" t="s">
        <v>1424</v>
      </c>
      <c r="H46" s="502" t="s">
        <v>1276</v>
      </c>
      <c r="I46" s="186"/>
      <c r="J46" s="218"/>
      <c r="K46" s="186"/>
      <c r="L46" s="738"/>
      <c r="M46" s="738"/>
      <c r="N46" s="738"/>
      <c r="O46" s="186"/>
      <c r="P46" s="218"/>
    </row>
    <row r="47" spans="1:26" ht="48.75" customHeight="1">
      <c r="A47" s="165"/>
      <c r="B47" s="505"/>
      <c r="C47" s="234"/>
      <c r="D47" s="234"/>
      <c r="E47" s="234"/>
      <c r="F47" s="234"/>
      <c r="G47" s="235"/>
      <c r="H47" s="504">
        <f>SUM(B47:G47)</f>
        <v>0</v>
      </c>
      <c r="I47" s="186"/>
      <c r="J47" s="218"/>
      <c r="K47" s="186"/>
      <c r="L47" s="241"/>
      <c r="M47" s="241"/>
      <c r="N47" s="241"/>
      <c r="O47" s="186"/>
      <c r="P47" s="218"/>
    </row>
    <row r="48" spans="1:26" ht="18" customHeight="1">
      <c r="A48" s="165"/>
      <c r="B48" s="738"/>
      <c r="C48" s="738"/>
      <c r="D48" s="738"/>
      <c r="E48" s="738"/>
      <c r="F48" s="738"/>
      <c r="G48" s="738"/>
      <c r="H48" s="738"/>
      <c r="I48" s="186"/>
      <c r="J48" s="218"/>
      <c r="K48" s="186"/>
      <c r="L48" s="241"/>
      <c r="M48" s="241"/>
      <c r="N48" s="241"/>
      <c r="O48" s="186"/>
      <c r="P48" s="218"/>
    </row>
    <row r="49" spans="1:16" ht="45.75" customHeight="1">
      <c r="A49" s="165"/>
      <c r="B49" s="675" t="s">
        <v>1835</v>
      </c>
      <c r="C49" s="675"/>
      <c r="D49" s="675"/>
      <c r="E49" s="675"/>
      <c r="F49" s="675"/>
      <c r="G49" s="675"/>
      <c r="H49" s="675"/>
      <c r="I49" s="186"/>
      <c r="J49" s="218"/>
      <c r="K49" s="186"/>
      <c r="L49" s="714"/>
      <c r="M49" s="714"/>
      <c r="N49" s="714"/>
      <c r="O49" s="186"/>
      <c r="P49" s="218"/>
    </row>
    <row r="50" spans="1:16" ht="76.5" customHeight="1">
      <c r="A50" s="165"/>
      <c r="B50" s="730"/>
      <c r="C50" s="730"/>
      <c r="D50" s="730"/>
      <c r="E50" s="730"/>
      <c r="F50" s="730"/>
      <c r="G50" s="730"/>
      <c r="H50" s="730"/>
      <c r="I50" s="186"/>
      <c r="J50" s="218"/>
      <c r="K50" s="186"/>
      <c r="L50" s="714"/>
      <c r="M50" s="714"/>
      <c r="N50" s="714"/>
      <c r="O50" s="186"/>
      <c r="P50" s="218"/>
    </row>
    <row r="51" spans="1:16" ht="24.75" customHeight="1">
      <c r="A51" s="165"/>
      <c r="B51" s="675" t="s">
        <v>1836</v>
      </c>
      <c r="C51" s="675"/>
      <c r="D51" s="675"/>
      <c r="E51" s="675"/>
      <c r="F51" s="675"/>
      <c r="G51" s="675"/>
      <c r="H51" s="675"/>
      <c r="I51" s="186"/>
      <c r="J51" s="218"/>
      <c r="K51" s="186"/>
      <c r="L51" s="714"/>
      <c r="M51" s="714"/>
      <c r="N51" s="714"/>
      <c r="O51" s="186"/>
      <c r="P51" s="218"/>
    </row>
    <row r="52" spans="1:16" ht="28.5" customHeight="1">
      <c r="A52" s="165"/>
      <c r="B52" s="79"/>
      <c r="C52" s="79"/>
      <c r="D52" s="750"/>
      <c r="E52" s="750"/>
      <c r="F52" s="750"/>
      <c r="G52" s="79"/>
      <c r="H52" s="79"/>
      <c r="I52" s="186"/>
      <c r="J52" s="218"/>
      <c r="K52" s="186"/>
      <c r="L52" s="714"/>
      <c r="M52" s="714"/>
      <c r="N52" s="714"/>
      <c r="O52" s="186"/>
      <c r="P52" s="218"/>
    </row>
    <row r="53" spans="1:16" ht="28.5" customHeight="1">
      <c r="A53" s="165"/>
      <c r="B53" s="79"/>
      <c r="C53" s="79"/>
      <c r="D53" s="751"/>
      <c r="E53" s="751"/>
      <c r="F53" s="751"/>
      <c r="G53" s="79"/>
      <c r="H53" s="79"/>
      <c r="I53" s="186"/>
      <c r="J53" s="218"/>
      <c r="K53" s="186"/>
      <c r="L53" s="714"/>
      <c r="M53" s="714"/>
      <c r="N53" s="714"/>
      <c r="O53" s="186"/>
      <c r="P53" s="218"/>
    </row>
    <row r="54" spans="1:16" ht="28.5" customHeight="1">
      <c r="A54" s="165"/>
      <c r="B54" s="211"/>
      <c r="C54" s="501"/>
      <c r="D54" s="751"/>
      <c r="E54" s="751"/>
      <c r="F54" s="751"/>
      <c r="G54" s="501"/>
      <c r="H54" s="501"/>
      <c r="I54" s="186"/>
      <c r="J54" s="218"/>
      <c r="K54" s="186"/>
      <c r="L54" s="714"/>
      <c r="M54" s="714"/>
      <c r="N54" s="714"/>
      <c r="O54" s="186"/>
      <c r="P54" s="218"/>
    </row>
    <row r="55" spans="1:16" ht="36" customHeight="1">
      <c r="A55" s="165"/>
      <c r="B55" s="675" t="s">
        <v>1837</v>
      </c>
      <c r="C55" s="675"/>
      <c r="D55" s="675"/>
      <c r="E55" s="675"/>
      <c r="F55" s="675"/>
      <c r="G55" s="675"/>
      <c r="H55" s="675"/>
      <c r="I55" s="186"/>
      <c r="J55" s="218"/>
      <c r="K55" s="186"/>
      <c r="L55" s="714"/>
      <c r="M55" s="714"/>
      <c r="N55" s="714"/>
      <c r="O55" s="186"/>
      <c r="P55" s="218"/>
    </row>
    <row r="56" spans="1:16" ht="33.75" customHeight="1">
      <c r="A56" s="165"/>
      <c r="B56" s="731"/>
      <c r="C56" s="731"/>
      <c r="D56" s="731"/>
      <c r="E56" s="731"/>
      <c r="F56" s="731"/>
      <c r="G56" s="731"/>
      <c r="H56" s="731"/>
      <c r="I56" s="186"/>
      <c r="J56" s="218"/>
      <c r="K56" s="186"/>
      <c r="L56" s="169"/>
      <c r="M56" s="169"/>
      <c r="N56" s="169"/>
      <c r="O56" s="186"/>
      <c r="P56" s="218"/>
    </row>
    <row r="57" spans="1:16" ht="33.75" customHeight="1">
      <c r="A57" s="165"/>
      <c r="B57" s="675" t="s">
        <v>1838</v>
      </c>
      <c r="C57" s="675"/>
      <c r="D57" s="675"/>
      <c r="E57" s="675"/>
      <c r="F57" s="675"/>
      <c r="G57" s="675"/>
      <c r="H57" s="675"/>
      <c r="I57" s="186"/>
      <c r="J57" s="218"/>
      <c r="K57" s="186"/>
      <c r="L57" s="169"/>
      <c r="M57" s="169"/>
      <c r="N57" s="169"/>
      <c r="O57" s="186"/>
      <c r="P57" s="218"/>
    </row>
    <row r="58" spans="1:16" ht="33.75" customHeight="1">
      <c r="A58" s="165"/>
      <c r="B58" s="242"/>
      <c r="C58" s="736" t="s">
        <v>1839</v>
      </c>
      <c r="D58" s="736"/>
      <c r="E58" s="736"/>
      <c r="F58" s="736"/>
      <c r="G58" s="737"/>
      <c r="H58" s="737"/>
      <c r="I58" s="186"/>
      <c r="J58" s="218"/>
      <c r="K58" s="186"/>
      <c r="L58" s="169"/>
      <c r="M58" s="169"/>
      <c r="N58" s="169"/>
      <c r="O58" s="186"/>
      <c r="P58" s="218"/>
    </row>
    <row r="59" spans="1:16" ht="31.5" customHeight="1">
      <c r="A59" s="165"/>
      <c r="B59" s="226"/>
      <c r="C59" s="733" t="s">
        <v>1840</v>
      </c>
      <c r="D59" s="733"/>
      <c r="E59" s="733"/>
      <c r="F59" s="733"/>
      <c r="G59" s="734"/>
      <c r="H59" s="734"/>
      <c r="I59" s="186"/>
      <c r="J59" s="218"/>
      <c r="K59" s="186"/>
      <c r="L59" s="169"/>
      <c r="M59" s="169"/>
      <c r="N59" s="169"/>
      <c r="O59" s="186"/>
      <c r="P59" s="218"/>
    </row>
    <row r="60" spans="1:16" ht="31.5" customHeight="1">
      <c r="A60" s="165"/>
      <c r="B60" s="226"/>
      <c r="C60" s="733" t="s">
        <v>1841</v>
      </c>
      <c r="D60" s="733"/>
      <c r="E60" s="733"/>
      <c r="F60" s="733"/>
      <c r="G60" s="124"/>
      <c r="H60" s="124"/>
      <c r="I60" s="186"/>
      <c r="J60" s="218"/>
      <c r="K60" s="186"/>
      <c r="L60" s="169"/>
      <c r="M60" s="169"/>
      <c r="N60" s="169"/>
      <c r="O60" s="186"/>
      <c r="P60" s="218"/>
    </row>
    <row r="61" spans="1:16" ht="38.9" customHeight="1">
      <c r="A61" s="165"/>
      <c r="B61" s="229"/>
      <c r="C61" s="732" t="s">
        <v>1842</v>
      </c>
      <c r="D61" s="732"/>
      <c r="E61" s="732"/>
      <c r="F61" s="732"/>
      <c r="G61" s="735"/>
      <c r="H61" s="735"/>
      <c r="I61" s="186"/>
      <c r="J61" s="218"/>
      <c r="K61" s="186"/>
      <c r="L61" s="169"/>
      <c r="M61" s="169"/>
      <c r="N61" s="169"/>
      <c r="O61" s="186"/>
      <c r="P61" s="218"/>
    </row>
    <row r="62" spans="1:16">
      <c r="A62" s="165"/>
      <c r="B62" s="229"/>
      <c r="C62" s="732" t="s">
        <v>1843</v>
      </c>
      <c r="D62" s="732"/>
      <c r="E62" s="732"/>
      <c r="F62" s="732"/>
      <c r="G62" s="124"/>
      <c r="H62" s="124"/>
      <c r="I62" s="186"/>
      <c r="J62" s="218"/>
      <c r="K62" s="186"/>
      <c r="L62" s="169"/>
      <c r="M62" s="169"/>
      <c r="N62" s="169"/>
      <c r="O62" s="186"/>
      <c r="P62" s="218"/>
    </row>
    <row r="63" spans="1:16" ht="36" customHeight="1">
      <c r="A63" s="165"/>
      <c r="B63" s="729" t="s">
        <v>1844</v>
      </c>
      <c r="C63" s="729"/>
      <c r="D63" s="729"/>
      <c r="E63" s="729"/>
      <c r="F63" s="729"/>
      <c r="G63" s="729"/>
      <c r="H63" s="729"/>
      <c r="I63" s="186"/>
      <c r="J63" s="218"/>
      <c r="K63" s="186"/>
      <c r="L63" s="169"/>
      <c r="M63" s="169"/>
      <c r="N63" s="169"/>
      <c r="O63" s="186"/>
      <c r="P63" s="218"/>
    </row>
    <row r="64" spans="1:16">
      <c r="A64" s="165"/>
      <c r="B64" s="730"/>
      <c r="C64" s="730"/>
      <c r="D64" s="730"/>
      <c r="E64" s="730"/>
      <c r="F64" s="730"/>
      <c r="G64" s="730"/>
      <c r="H64" s="730"/>
      <c r="I64" s="186"/>
      <c r="J64" s="218"/>
      <c r="K64" s="186"/>
      <c r="L64" s="169"/>
      <c r="M64" s="169"/>
      <c r="N64" s="169"/>
      <c r="O64" s="186"/>
      <c r="P64" s="218"/>
    </row>
    <row r="65" spans="1:26">
      <c r="A65" s="165"/>
      <c r="B65" s="730"/>
      <c r="C65" s="730"/>
      <c r="D65" s="730"/>
      <c r="E65" s="730"/>
      <c r="F65" s="730"/>
      <c r="G65" s="730"/>
      <c r="H65" s="730"/>
      <c r="I65" s="186"/>
      <c r="J65" s="218"/>
      <c r="K65" s="186"/>
      <c r="L65" s="169"/>
      <c r="M65" s="169"/>
      <c r="N65" s="169"/>
      <c r="O65" s="186"/>
      <c r="P65" s="218"/>
      <c r="R65" s="238"/>
      <c r="S65" s="238"/>
      <c r="T65" s="238"/>
      <c r="U65" s="238"/>
      <c r="V65" s="238"/>
      <c r="W65" s="238"/>
      <c r="X65" s="238"/>
      <c r="Y65" s="238"/>
      <c r="Z65" s="238"/>
    </row>
    <row r="66" spans="1:26">
      <c r="A66" s="165"/>
      <c r="B66" s="730"/>
      <c r="C66" s="730"/>
      <c r="D66" s="730"/>
      <c r="E66" s="730"/>
      <c r="F66" s="730"/>
      <c r="G66" s="730"/>
      <c r="H66" s="730"/>
      <c r="I66" s="186"/>
      <c r="J66" s="218"/>
      <c r="K66" s="243"/>
      <c r="L66" s="169"/>
      <c r="M66" s="169"/>
      <c r="N66" s="169"/>
      <c r="O66" s="243"/>
      <c r="P66" s="218"/>
    </row>
    <row r="67" spans="1:26">
      <c r="A67" s="165"/>
      <c r="B67" s="730"/>
      <c r="C67" s="730"/>
      <c r="D67" s="730"/>
      <c r="E67" s="730"/>
      <c r="F67" s="730"/>
      <c r="G67" s="730"/>
      <c r="H67" s="730"/>
      <c r="I67" s="186"/>
      <c r="J67" s="218"/>
      <c r="K67" s="243"/>
      <c r="L67" s="169"/>
      <c r="M67" s="169"/>
      <c r="N67" s="169"/>
      <c r="O67" s="243"/>
      <c r="P67" s="218"/>
    </row>
    <row r="68" spans="1:26">
      <c r="A68" s="165"/>
      <c r="B68" s="730"/>
      <c r="C68" s="730"/>
      <c r="D68" s="730"/>
      <c r="E68" s="730"/>
      <c r="F68" s="730"/>
      <c r="G68" s="730"/>
      <c r="H68" s="730"/>
      <c r="I68" s="186"/>
      <c r="J68" s="218"/>
      <c r="K68" s="243"/>
      <c r="L68" s="169"/>
      <c r="M68" s="169"/>
      <c r="N68" s="169"/>
      <c r="O68" s="243"/>
      <c r="P68" s="218"/>
    </row>
    <row r="69" spans="1:26">
      <c r="A69" s="165"/>
      <c r="B69" s="730"/>
      <c r="C69" s="730"/>
      <c r="D69" s="730"/>
      <c r="E69" s="730"/>
      <c r="F69" s="730"/>
      <c r="G69" s="730"/>
      <c r="H69" s="730"/>
      <c r="I69" s="186"/>
      <c r="J69" s="218"/>
      <c r="K69" s="243"/>
      <c r="L69" s="169"/>
      <c r="M69" s="169"/>
      <c r="N69" s="169"/>
      <c r="O69" s="243"/>
      <c r="P69" s="218"/>
    </row>
    <row r="70" spans="1:26">
      <c r="A70" s="165"/>
      <c r="B70" s="169"/>
      <c r="C70" s="169"/>
      <c r="D70" s="169"/>
      <c r="E70" s="169"/>
      <c r="F70" s="169"/>
      <c r="G70" s="169"/>
      <c r="H70" s="169"/>
      <c r="I70" s="186"/>
      <c r="J70" s="218"/>
      <c r="K70" s="243"/>
      <c r="L70" s="169"/>
      <c r="M70" s="169"/>
      <c r="N70" s="169"/>
      <c r="O70" s="243"/>
      <c r="P70" s="218"/>
    </row>
    <row r="71" spans="1:26">
      <c r="I71" s="245"/>
    </row>
  </sheetData>
  <sheetProtection algorithmName="SHA-512" hashValue="xybgY8n77CEh38lULwmXPiWMq/CI/ouCNwL5NHxYqAeoqYs5S74TfCmEvwzyA2N5EsrpNJmXClKklRgnDoof6A==" saltValue="4ku8j3OctQ46jZMpWALReQ==" spinCount="100000" sheet="1" formatRows="0" selectLockedCells="1"/>
  <mergeCells count="83">
    <mergeCell ref="C21:H21"/>
    <mergeCell ref="C22:H22"/>
    <mergeCell ref="B25:H25"/>
    <mergeCell ref="L26:M26"/>
    <mergeCell ref="L1:M1"/>
    <mergeCell ref="C18:H18"/>
    <mergeCell ref="L18:M18"/>
    <mergeCell ref="B14:H14"/>
    <mergeCell ref="C19:H19"/>
    <mergeCell ref="L25:N25"/>
    <mergeCell ref="L13:M14"/>
    <mergeCell ref="C20:H20"/>
    <mergeCell ref="B8:G8"/>
    <mergeCell ref="C16:H16"/>
    <mergeCell ref="C17:H17"/>
    <mergeCell ref="L4:M4"/>
    <mergeCell ref="N1:O1"/>
    <mergeCell ref="L2:M2"/>
    <mergeCell ref="N2:O2"/>
    <mergeCell ref="B3:H3"/>
    <mergeCell ref="L3:M3"/>
    <mergeCell ref="B1:H1"/>
    <mergeCell ref="B2:H2"/>
    <mergeCell ref="L5:M5"/>
    <mergeCell ref="L7:M7"/>
    <mergeCell ref="L8:M8"/>
    <mergeCell ref="L12:M12"/>
    <mergeCell ref="C4:D4"/>
    <mergeCell ref="E4:F4"/>
    <mergeCell ref="C9:D9"/>
    <mergeCell ref="E9:F9"/>
    <mergeCell ref="L9:N10"/>
    <mergeCell ref="G9:G10"/>
    <mergeCell ref="G4:G5"/>
    <mergeCell ref="L6:M6"/>
    <mergeCell ref="B51:H51"/>
    <mergeCell ref="B55:H55"/>
    <mergeCell ref="B45:D45"/>
    <mergeCell ref="B31:D31"/>
    <mergeCell ref="E31:F31"/>
    <mergeCell ref="F36:H36"/>
    <mergeCell ref="B39:H39"/>
    <mergeCell ref="B34:H34"/>
    <mergeCell ref="C37:D37"/>
    <mergeCell ref="B41:D41"/>
    <mergeCell ref="L49:N55"/>
    <mergeCell ref="L29:M29"/>
    <mergeCell ref="B40:H40"/>
    <mergeCell ref="B38:H38"/>
    <mergeCell ref="D23:H23"/>
    <mergeCell ref="B26:H26"/>
    <mergeCell ref="B49:H49"/>
    <mergeCell ref="B50:H50"/>
    <mergeCell ref="B27:D27"/>
    <mergeCell ref="E27:F27"/>
    <mergeCell ref="D52:F52"/>
    <mergeCell ref="D53:F53"/>
    <mergeCell ref="D54:F54"/>
    <mergeCell ref="E41:F41"/>
    <mergeCell ref="B48:H48"/>
    <mergeCell ref="E45:F45"/>
    <mergeCell ref="L44:N46"/>
    <mergeCell ref="L43:N43"/>
    <mergeCell ref="L27:M27"/>
    <mergeCell ref="L28:M28"/>
    <mergeCell ref="L32:M32"/>
    <mergeCell ref="L30:M30"/>
    <mergeCell ref="L31:M31"/>
    <mergeCell ref="L37:N42"/>
    <mergeCell ref="L36:N36"/>
    <mergeCell ref="L35:N35"/>
    <mergeCell ref="B64:H69"/>
    <mergeCell ref="B56:H56"/>
    <mergeCell ref="C62:F62"/>
    <mergeCell ref="C59:F59"/>
    <mergeCell ref="G59:H59"/>
    <mergeCell ref="C61:F61"/>
    <mergeCell ref="G61:H61"/>
    <mergeCell ref="B63:H63"/>
    <mergeCell ref="C60:F60"/>
    <mergeCell ref="C58:F58"/>
    <mergeCell ref="G58:H58"/>
    <mergeCell ref="B57:H57"/>
  </mergeCells>
  <dataValidations count="4">
    <dataValidation type="list" allowBlank="1" showInputMessage="1" showErrorMessage="1" prompt="Choisir" sqref="D52:D54" xr:uid="{A553E1CD-E9B5-48EE-B297-7620DCC770BF}">
      <formula1>Clientèlesvisées</formula1>
    </dataValidation>
    <dataValidation type="list" allowBlank="1" showInputMessage="1" showErrorMessage="1" prompt="Choisir" sqref="N14:N19 N3 N5 N26:N31 N7" xr:uid="{28BBA720-4683-48A2-ABA9-2FAC1AAE9712}">
      <formula1>OuiNon</formula1>
    </dataValidation>
    <dataValidation type="list" allowBlank="1" showInputMessage="1" showErrorMessage="1" prompt="Choisir" sqref="N32" xr:uid="{56A6EBBE-1708-46C7-9B36-0DA0E1DCC9E2}">
      <formula1>ClientèleHQ</formula1>
    </dataValidation>
    <dataValidation type="list" allowBlank="1" showInputMessage="1" showErrorMessage="1" prompt="Choisir" sqref="N34" xr:uid="{EDE6A454-7425-4CA7-A0C8-533060FF4B1C}">
      <formula1>TauxhorsQcRégion</formula1>
    </dataValidation>
  </dataValidations>
  <pageMargins left="0.7" right="0.7" top="0.75" bottom="0.75" header="0.3" footer="0.3"/>
  <pageSetup paperSize="5" scale="9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locked="0" defaultSize="0" autoFill="0" autoLine="0" autoPict="0" altText="">
                <anchor moveWithCells="1">
                  <from>
                    <xdr:col>1</xdr:col>
                    <xdr:colOff>565150</xdr:colOff>
                    <xdr:row>34</xdr:row>
                    <xdr:rowOff>69850</xdr:rowOff>
                  </from>
                  <to>
                    <xdr:col>1</xdr:col>
                    <xdr:colOff>755650</xdr:colOff>
                    <xdr:row>34</xdr:row>
                    <xdr:rowOff>336550</xdr:rowOff>
                  </to>
                </anchor>
              </controlPr>
            </control>
          </mc:Choice>
        </mc:AlternateContent>
        <mc:AlternateContent xmlns:mc="http://schemas.openxmlformats.org/markup-compatibility/2006">
          <mc:Choice Requires="x14">
            <control shapeId="20482" r:id="rId5" name="Check Box 2">
              <controlPr locked="0" defaultSize="0" autoFill="0" autoLine="0" autoPict="0" altText="">
                <anchor moveWithCells="1">
                  <from>
                    <xdr:col>3</xdr:col>
                    <xdr:colOff>603250</xdr:colOff>
                    <xdr:row>34</xdr:row>
                    <xdr:rowOff>69850</xdr:rowOff>
                  </from>
                  <to>
                    <xdr:col>3</xdr:col>
                    <xdr:colOff>774700</xdr:colOff>
                    <xdr:row>34</xdr:row>
                    <xdr:rowOff>336550</xdr:rowOff>
                  </to>
                </anchor>
              </controlPr>
            </control>
          </mc:Choice>
        </mc:AlternateContent>
        <mc:AlternateContent xmlns:mc="http://schemas.openxmlformats.org/markup-compatibility/2006">
          <mc:Choice Requires="x14">
            <control shapeId="20483" r:id="rId6" name="Check Box 3">
              <controlPr locked="0" defaultSize="0" autoFill="0" autoLine="0" autoPict="0" altText="">
                <anchor moveWithCells="1">
                  <from>
                    <xdr:col>1</xdr:col>
                    <xdr:colOff>565150</xdr:colOff>
                    <xdr:row>35</xdr:row>
                    <xdr:rowOff>69850</xdr:rowOff>
                  </from>
                  <to>
                    <xdr:col>1</xdr:col>
                    <xdr:colOff>755650</xdr:colOff>
                    <xdr:row>35</xdr:row>
                    <xdr:rowOff>317500</xdr:rowOff>
                  </to>
                </anchor>
              </controlPr>
            </control>
          </mc:Choice>
        </mc:AlternateContent>
        <mc:AlternateContent xmlns:mc="http://schemas.openxmlformats.org/markup-compatibility/2006">
          <mc:Choice Requires="x14">
            <control shapeId="20484" r:id="rId7" name="Check Box 4">
              <controlPr locked="0" defaultSize="0" autoFill="0" autoLine="0" autoPict="0" altText="">
                <anchor moveWithCells="1">
                  <from>
                    <xdr:col>3</xdr:col>
                    <xdr:colOff>603250</xdr:colOff>
                    <xdr:row>35</xdr:row>
                    <xdr:rowOff>69850</xdr:rowOff>
                  </from>
                  <to>
                    <xdr:col>3</xdr:col>
                    <xdr:colOff>774700</xdr:colOff>
                    <xdr:row>35</xdr:row>
                    <xdr:rowOff>317500</xdr:rowOff>
                  </to>
                </anchor>
              </controlPr>
            </control>
          </mc:Choice>
        </mc:AlternateContent>
        <mc:AlternateContent xmlns:mc="http://schemas.openxmlformats.org/markup-compatibility/2006">
          <mc:Choice Requires="x14">
            <control shapeId="20491" r:id="rId8" name="Check Box 11">
              <controlPr locked="0" defaultSize="0" autoFill="0" autoLine="0" autoPict="0" altText="">
                <anchor moveWithCells="1">
                  <from>
                    <xdr:col>1</xdr:col>
                    <xdr:colOff>565150</xdr:colOff>
                    <xdr:row>35</xdr:row>
                    <xdr:rowOff>412750</xdr:rowOff>
                  </from>
                  <to>
                    <xdr:col>1</xdr:col>
                    <xdr:colOff>755650</xdr:colOff>
                    <xdr:row>36</xdr:row>
                    <xdr:rowOff>241300</xdr:rowOff>
                  </to>
                </anchor>
              </controlPr>
            </control>
          </mc:Choice>
        </mc:AlternateContent>
        <mc:AlternateContent xmlns:mc="http://schemas.openxmlformats.org/markup-compatibility/2006">
          <mc:Choice Requires="x14">
            <control shapeId="20503" r:id="rId9" name="Check Box 23">
              <controlPr locked="0" defaultSize="0" autoFill="0" autoLine="0" autoPict="0" altText="">
                <anchor moveWithCells="1">
                  <from>
                    <xdr:col>1</xdr:col>
                    <xdr:colOff>546100</xdr:colOff>
                    <xdr:row>15</xdr:row>
                    <xdr:rowOff>76200</xdr:rowOff>
                  </from>
                  <to>
                    <xdr:col>1</xdr:col>
                    <xdr:colOff>736600</xdr:colOff>
                    <xdr:row>15</xdr:row>
                    <xdr:rowOff>336550</xdr:rowOff>
                  </to>
                </anchor>
              </controlPr>
            </control>
          </mc:Choice>
        </mc:AlternateContent>
        <mc:AlternateContent xmlns:mc="http://schemas.openxmlformats.org/markup-compatibility/2006">
          <mc:Choice Requires="x14">
            <control shapeId="20504" r:id="rId10" name="Check Box 24">
              <controlPr locked="0" defaultSize="0" autoFill="0" autoLine="0" autoPict="0" altText="">
                <anchor moveWithCells="1">
                  <from>
                    <xdr:col>1</xdr:col>
                    <xdr:colOff>533400</xdr:colOff>
                    <xdr:row>16</xdr:row>
                    <xdr:rowOff>107950</xdr:rowOff>
                  </from>
                  <to>
                    <xdr:col>1</xdr:col>
                    <xdr:colOff>736600</xdr:colOff>
                    <xdr:row>16</xdr:row>
                    <xdr:rowOff>355600</xdr:rowOff>
                  </to>
                </anchor>
              </controlPr>
            </control>
          </mc:Choice>
        </mc:AlternateContent>
        <mc:AlternateContent xmlns:mc="http://schemas.openxmlformats.org/markup-compatibility/2006">
          <mc:Choice Requires="x14">
            <control shapeId="20505" r:id="rId11" name="Check Box 25">
              <controlPr locked="0" defaultSize="0" autoFill="0" autoLine="0" autoPict="0" altText="">
                <anchor moveWithCells="1">
                  <from>
                    <xdr:col>1</xdr:col>
                    <xdr:colOff>533400</xdr:colOff>
                    <xdr:row>17</xdr:row>
                    <xdr:rowOff>107950</xdr:rowOff>
                  </from>
                  <to>
                    <xdr:col>1</xdr:col>
                    <xdr:colOff>723900</xdr:colOff>
                    <xdr:row>17</xdr:row>
                    <xdr:rowOff>374650</xdr:rowOff>
                  </to>
                </anchor>
              </controlPr>
            </control>
          </mc:Choice>
        </mc:AlternateContent>
        <mc:AlternateContent xmlns:mc="http://schemas.openxmlformats.org/markup-compatibility/2006">
          <mc:Choice Requires="x14">
            <control shapeId="20506" r:id="rId12" name="Check Box 26">
              <controlPr locked="0" defaultSize="0" autoFill="0" autoLine="0" autoPict="0" altText="">
                <anchor moveWithCells="1">
                  <from>
                    <xdr:col>1</xdr:col>
                    <xdr:colOff>533400</xdr:colOff>
                    <xdr:row>18</xdr:row>
                    <xdr:rowOff>69850</xdr:rowOff>
                  </from>
                  <to>
                    <xdr:col>1</xdr:col>
                    <xdr:colOff>736600</xdr:colOff>
                    <xdr:row>18</xdr:row>
                    <xdr:rowOff>342900</xdr:rowOff>
                  </to>
                </anchor>
              </controlPr>
            </control>
          </mc:Choice>
        </mc:AlternateContent>
        <mc:AlternateContent xmlns:mc="http://schemas.openxmlformats.org/markup-compatibility/2006">
          <mc:Choice Requires="x14">
            <control shapeId="20507" r:id="rId13" name="Check Box 27">
              <controlPr locked="0" defaultSize="0" autoFill="0" autoLine="0" autoPict="0" altText="">
                <anchor moveWithCells="1">
                  <from>
                    <xdr:col>1</xdr:col>
                    <xdr:colOff>533400</xdr:colOff>
                    <xdr:row>19</xdr:row>
                    <xdr:rowOff>76200</xdr:rowOff>
                  </from>
                  <to>
                    <xdr:col>1</xdr:col>
                    <xdr:colOff>736600</xdr:colOff>
                    <xdr:row>19</xdr:row>
                    <xdr:rowOff>342900</xdr:rowOff>
                  </to>
                </anchor>
              </controlPr>
            </control>
          </mc:Choice>
        </mc:AlternateContent>
        <mc:AlternateContent xmlns:mc="http://schemas.openxmlformats.org/markup-compatibility/2006">
          <mc:Choice Requires="x14">
            <control shapeId="20508" r:id="rId14" name="Check Box 28">
              <controlPr locked="0" defaultSize="0" autoFill="0" autoLine="0" autoPict="0" altText="">
                <anchor moveWithCells="1">
                  <from>
                    <xdr:col>1</xdr:col>
                    <xdr:colOff>533400</xdr:colOff>
                    <xdr:row>20</xdr:row>
                    <xdr:rowOff>88900</xdr:rowOff>
                  </from>
                  <to>
                    <xdr:col>1</xdr:col>
                    <xdr:colOff>723900</xdr:colOff>
                    <xdr:row>20</xdr:row>
                    <xdr:rowOff>342900</xdr:rowOff>
                  </to>
                </anchor>
              </controlPr>
            </control>
          </mc:Choice>
        </mc:AlternateContent>
        <mc:AlternateContent xmlns:mc="http://schemas.openxmlformats.org/markup-compatibility/2006">
          <mc:Choice Requires="x14">
            <control shapeId="20509" r:id="rId15" name="Check Box 29">
              <controlPr locked="0" defaultSize="0" autoFill="0" autoLine="0" autoPict="0" altText="">
                <anchor moveWithCells="1">
                  <from>
                    <xdr:col>1</xdr:col>
                    <xdr:colOff>533400</xdr:colOff>
                    <xdr:row>21</xdr:row>
                    <xdr:rowOff>114300</xdr:rowOff>
                  </from>
                  <to>
                    <xdr:col>1</xdr:col>
                    <xdr:colOff>736600</xdr:colOff>
                    <xdr:row>21</xdr:row>
                    <xdr:rowOff>374650</xdr:rowOff>
                  </to>
                </anchor>
              </controlPr>
            </control>
          </mc:Choice>
        </mc:AlternateContent>
        <mc:AlternateContent xmlns:mc="http://schemas.openxmlformats.org/markup-compatibility/2006">
          <mc:Choice Requires="x14">
            <control shapeId="20510" r:id="rId16" name="Check Box 30">
              <controlPr locked="0" defaultSize="0" autoFill="0" autoLine="0" autoPict="0" altText="">
                <anchor moveWithCells="1">
                  <from>
                    <xdr:col>1</xdr:col>
                    <xdr:colOff>527050</xdr:colOff>
                    <xdr:row>22</xdr:row>
                    <xdr:rowOff>88900</xdr:rowOff>
                  </from>
                  <to>
                    <xdr:col>1</xdr:col>
                    <xdr:colOff>723900</xdr:colOff>
                    <xdr:row>22</xdr:row>
                    <xdr:rowOff>342900</xdr:rowOff>
                  </to>
                </anchor>
              </controlPr>
            </control>
          </mc:Choice>
        </mc:AlternateContent>
        <mc:AlternateContent xmlns:mc="http://schemas.openxmlformats.org/markup-compatibility/2006">
          <mc:Choice Requires="x14">
            <control shapeId="20515" r:id="rId17" name="Check Box 35">
              <controlPr locked="0" defaultSize="0" autoFill="0" autoLine="0" autoPict="0" altText="">
                <anchor moveWithCells="1">
                  <from>
                    <xdr:col>1</xdr:col>
                    <xdr:colOff>565150</xdr:colOff>
                    <xdr:row>57</xdr:row>
                    <xdr:rowOff>12700</xdr:rowOff>
                  </from>
                  <to>
                    <xdr:col>1</xdr:col>
                    <xdr:colOff>762000</xdr:colOff>
                    <xdr:row>57</xdr:row>
                    <xdr:rowOff>266700</xdr:rowOff>
                  </to>
                </anchor>
              </controlPr>
            </control>
          </mc:Choice>
        </mc:AlternateContent>
        <mc:AlternateContent xmlns:mc="http://schemas.openxmlformats.org/markup-compatibility/2006">
          <mc:Choice Requires="x14">
            <control shapeId="20516" r:id="rId18" name="Check Box 36">
              <controlPr locked="0" defaultSize="0" autoFill="0" autoLine="0" autoPict="0" altText="">
                <anchor moveWithCells="1">
                  <from>
                    <xdr:col>1</xdr:col>
                    <xdr:colOff>565150</xdr:colOff>
                    <xdr:row>58</xdr:row>
                    <xdr:rowOff>50800</xdr:rowOff>
                  </from>
                  <to>
                    <xdr:col>1</xdr:col>
                    <xdr:colOff>755650</xdr:colOff>
                    <xdr:row>58</xdr:row>
                    <xdr:rowOff>298450</xdr:rowOff>
                  </to>
                </anchor>
              </controlPr>
            </control>
          </mc:Choice>
        </mc:AlternateContent>
        <mc:AlternateContent xmlns:mc="http://schemas.openxmlformats.org/markup-compatibility/2006">
          <mc:Choice Requires="x14">
            <control shapeId="20517" r:id="rId19" name="Check Box 37">
              <controlPr locked="0" defaultSize="0" autoFill="0" autoLine="0" autoPict="0" altText="">
                <anchor moveWithCells="1">
                  <from>
                    <xdr:col>1</xdr:col>
                    <xdr:colOff>546100</xdr:colOff>
                    <xdr:row>60</xdr:row>
                    <xdr:rowOff>101600</xdr:rowOff>
                  </from>
                  <to>
                    <xdr:col>1</xdr:col>
                    <xdr:colOff>736600</xdr:colOff>
                    <xdr:row>60</xdr:row>
                    <xdr:rowOff>342900</xdr:rowOff>
                  </to>
                </anchor>
              </controlPr>
            </control>
          </mc:Choice>
        </mc:AlternateContent>
        <mc:AlternateContent xmlns:mc="http://schemas.openxmlformats.org/markup-compatibility/2006">
          <mc:Choice Requires="x14">
            <control shapeId="20530" r:id="rId20" name="Check Box 50">
              <controlPr locked="0" defaultSize="0" autoFill="0" autoLine="0" autoPict="0" altText="">
                <anchor moveWithCells="1">
                  <from>
                    <xdr:col>1</xdr:col>
                    <xdr:colOff>546100</xdr:colOff>
                    <xdr:row>60</xdr:row>
                    <xdr:rowOff>488950</xdr:rowOff>
                  </from>
                  <to>
                    <xdr:col>1</xdr:col>
                    <xdr:colOff>736600</xdr:colOff>
                    <xdr:row>61</xdr:row>
                    <xdr:rowOff>260350</xdr:rowOff>
                  </to>
                </anchor>
              </controlPr>
            </control>
          </mc:Choice>
        </mc:AlternateContent>
        <mc:AlternateContent xmlns:mc="http://schemas.openxmlformats.org/markup-compatibility/2006">
          <mc:Choice Requires="x14">
            <control shapeId="20546" r:id="rId21" name="Check Box 66">
              <controlPr locked="0" defaultSize="0" autoFill="0" autoLine="0" autoPict="0" altText="">
                <anchor moveWithCells="1">
                  <from>
                    <xdr:col>1</xdr:col>
                    <xdr:colOff>558800</xdr:colOff>
                    <xdr:row>59</xdr:row>
                    <xdr:rowOff>25400</xdr:rowOff>
                  </from>
                  <to>
                    <xdr:col>1</xdr:col>
                    <xdr:colOff>749300</xdr:colOff>
                    <xdr:row>59</xdr:row>
                    <xdr:rowOff>273050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40721-89B1-44A5-ABD7-D0D695422D19}">
  <sheetPr codeName="Feuil6">
    <tabColor theme="4"/>
    <pageSetUpPr fitToPage="1"/>
  </sheetPr>
  <dimension ref="A1:L68"/>
  <sheetViews>
    <sheetView showGridLines="0" zoomScale="130" zoomScaleNormal="130" workbookViewId="0">
      <selection activeCell="B23" sqref="B23"/>
    </sheetView>
  </sheetViews>
  <sheetFormatPr baseColWidth="10" defaultColWidth="10.81640625" defaultRowHeight="23.5" outlineLevelCol="1"/>
  <cols>
    <col min="1" max="1" width="1.1796875" style="171" customWidth="1"/>
    <col min="2" max="2" width="16.54296875" style="171" customWidth="1"/>
    <col min="3" max="3" width="68.453125" style="171" customWidth="1"/>
    <col min="4" max="4" width="1.453125" style="244" customWidth="1"/>
    <col min="5" max="5" width="1.1796875" style="244" customWidth="1"/>
    <col min="6" max="6" width="1.453125" style="171" hidden="1" customWidth="1" outlineLevel="1"/>
    <col min="7" max="7" width="69.453125" style="171" hidden="1" customWidth="1" outlineLevel="1"/>
    <col min="8" max="8" width="18.453125" style="171" hidden="1" customWidth="1" outlineLevel="1"/>
    <col min="9" max="9" width="1.453125" style="171" hidden="1" customWidth="1" outlineLevel="1"/>
    <col min="10" max="10" width="1.1796875" style="171" hidden="1" customWidth="1" outlineLevel="1"/>
    <col min="11" max="11" width="11.453125" style="171" hidden="1" customWidth="1" outlineLevel="1"/>
    <col min="12" max="12" width="10.81640625" style="171" collapsed="1"/>
    <col min="13" max="16384" width="10.81640625" style="171"/>
  </cols>
  <sheetData>
    <row r="1" spans="1:10" s="247" customFormat="1" ht="48.75" customHeight="1" thickBot="1">
      <c r="A1" s="246"/>
      <c r="B1" s="559" t="s">
        <v>1698</v>
      </c>
      <c r="C1" s="559"/>
      <c r="D1" s="128"/>
      <c r="E1" s="129"/>
      <c r="F1" s="264"/>
      <c r="G1" s="765" t="s">
        <v>1726</v>
      </c>
      <c r="H1" s="765"/>
      <c r="I1" s="248"/>
      <c r="J1" s="246"/>
    </row>
    <row r="2" spans="1:10" s="247" customFormat="1" ht="32.25" customHeight="1" thickTop="1" thickBot="1">
      <c r="A2" s="246"/>
      <c r="B2" s="562" t="s">
        <v>1263</v>
      </c>
      <c r="C2" s="562"/>
      <c r="D2" s="128"/>
      <c r="E2" s="129"/>
      <c r="F2" s="264"/>
      <c r="G2" s="599" t="s">
        <v>1845</v>
      </c>
      <c r="H2" s="599"/>
      <c r="I2" s="5"/>
      <c r="J2" s="265"/>
    </row>
    <row r="3" spans="1:10" ht="42.75" customHeight="1" thickTop="1">
      <c r="A3" s="165"/>
      <c r="B3" s="675" t="s">
        <v>1846</v>
      </c>
      <c r="C3" s="675"/>
      <c r="D3" s="186"/>
      <c r="E3" s="218"/>
      <c r="F3" s="169"/>
      <c r="G3" s="250" t="s">
        <v>1847</v>
      </c>
      <c r="H3" s="251"/>
      <c r="I3" s="228"/>
      <c r="J3" s="165"/>
    </row>
    <row r="4" spans="1:10" ht="28.5" customHeight="1">
      <c r="A4" s="165"/>
      <c r="B4" s="252" t="s">
        <v>1848</v>
      </c>
      <c r="C4" s="253"/>
      <c r="D4" s="186"/>
      <c r="E4" s="218"/>
      <c r="F4" s="169"/>
      <c r="G4" s="254" t="s">
        <v>1567</v>
      </c>
      <c r="H4" s="413"/>
      <c r="I4" s="228"/>
      <c r="J4" s="165"/>
    </row>
    <row r="5" spans="1:10" ht="27.75" customHeight="1">
      <c r="A5" s="165"/>
      <c r="B5" s="252"/>
      <c r="C5" s="454"/>
      <c r="D5" s="186"/>
      <c r="E5" s="218"/>
      <c r="F5" s="169"/>
      <c r="G5" s="255" t="s">
        <v>1568</v>
      </c>
      <c r="H5" s="414"/>
      <c r="I5" s="228"/>
      <c r="J5" s="165"/>
    </row>
    <row r="6" spans="1:10" ht="21" customHeight="1">
      <c r="A6" s="165"/>
      <c r="B6" s="252" t="s">
        <v>1849</v>
      </c>
      <c r="C6" s="256"/>
      <c r="D6" s="186"/>
      <c r="E6" s="218"/>
      <c r="F6" s="169"/>
      <c r="G6" s="211"/>
      <c r="H6" s="124"/>
      <c r="I6" s="124"/>
      <c r="J6" s="165"/>
    </row>
    <row r="7" spans="1:10" ht="27" customHeight="1">
      <c r="A7" s="165"/>
      <c r="B7" s="169"/>
      <c r="C7" s="454"/>
      <c r="D7" s="186"/>
      <c r="E7" s="218"/>
      <c r="F7" s="169"/>
      <c r="G7" s="211"/>
      <c r="H7" s="124"/>
      <c r="I7" s="124"/>
      <c r="J7" s="165"/>
    </row>
    <row r="8" spans="1:10" ht="28.5" customHeight="1" thickBot="1">
      <c r="A8" s="165"/>
      <c r="B8" s="743"/>
      <c r="C8" s="743"/>
      <c r="D8" s="186"/>
      <c r="E8" s="218"/>
      <c r="F8" s="169"/>
      <c r="G8" s="775"/>
      <c r="H8" s="715"/>
      <c r="I8" s="197"/>
      <c r="J8" s="165"/>
    </row>
    <row r="9" spans="1:10" ht="31.5" customHeight="1" thickTop="1">
      <c r="A9" s="165"/>
      <c r="B9" s="738" t="s">
        <v>1850</v>
      </c>
      <c r="C9" s="738"/>
      <c r="D9" s="186"/>
      <c r="E9" s="218"/>
      <c r="F9" s="169"/>
      <c r="G9" s="257" t="s">
        <v>1851</v>
      </c>
      <c r="H9" s="413"/>
      <c r="I9" s="228"/>
      <c r="J9" s="165"/>
    </row>
    <row r="10" spans="1:10" ht="29">
      <c r="A10" s="165"/>
      <c r="B10" s="495" t="s">
        <v>1264</v>
      </c>
      <c r="C10" s="124"/>
      <c r="D10" s="186"/>
      <c r="E10" s="218"/>
      <c r="F10" s="169"/>
      <c r="G10" s="258" t="s">
        <v>1569</v>
      </c>
      <c r="H10" s="414"/>
      <c r="I10" s="228"/>
      <c r="J10" s="165"/>
    </row>
    <row r="11" spans="1:10" ht="113.25" customHeight="1">
      <c r="A11" s="165"/>
      <c r="B11" s="730"/>
      <c r="C11" s="730"/>
      <c r="D11" s="186"/>
      <c r="E11" s="218"/>
      <c r="F11" s="169"/>
      <c r="G11" s="196" t="s">
        <v>1570</v>
      </c>
      <c r="H11" s="124"/>
      <c r="I11" s="124"/>
      <c r="J11" s="165"/>
    </row>
    <row r="12" spans="1:10" ht="24" customHeight="1">
      <c r="A12" s="165"/>
      <c r="B12" s="729" t="s">
        <v>1266</v>
      </c>
      <c r="C12" s="729"/>
      <c r="D12" s="186"/>
      <c r="E12" s="218"/>
      <c r="F12" s="169"/>
      <c r="G12" s="730"/>
      <c r="H12" s="730"/>
      <c r="I12" s="155"/>
      <c r="J12" s="165"/>
    </row>
    <row r="13" spans="1:10" ht="135" customHeight="1">
      <c r="A13" s="165"/>
      <c r="B13" s="730"/>
      <c r="C13" s="730"/>
      <c r="D13" s="186"/>
      <c r="E13" s="218"/>
      <c r="F13" s="169"/>
      <c r="G13" s="730"/>
      <c r="H13" s="730"/>
      <c r="I13" s="155"/>
      <c r="J13" s="165"/>
    </row>
    <row r="14" spans="1:10" ht="19.5" customHeight="1">
      <c r="A14" s="165"/>
      <c r="B14" s="660"/>
      <c r="C14" s="660"/>
      <c r="D14" s="186"/>
      <c r="E14" s="218"/>
      <c r="F14" s="169"/>
      <c r="G14" s="79"/>
      <c r="H14" s="228"/>
      <c r="I14" s="228"/>
      <c r="J14" s="165"/>
    </row>
    <row r="15" spans="1:10" s="247" customFormat="1" ht="25.5" customHeight="1" thickBot="1">
      <c r="A15" s="246"/>
      <c r="B15" s="562" t="s">
        <v>1267</v>
      </c>
      <c r="C15" s="562"/>
      <c r="D15" s="128"/>
      <c r="E15" s="129"/>
      <c r="F15" s="264"/>
      <c r="G15" s="249" t="s">
        <v>1267</v>
      </c>
      <c r="H15" s="249"/>
      <c r="I15" s="5"/>
      <c r="J15" s="246"/>
    </row>
    <row r="16" spans="1:10" ht="14.25" customHeight="1" thickTop="1">
      <c r="A16" s="165"/>
      <c r="B16" s="169"/>
      <c r="C16" s="169"/>
      <c r="D16" s="186"/>
      <c r="E16" s="218"/>
      <c r="F16" s="169"/>
      <c r="G16" s="117"/>
      <c r="H16" s="259"/>
      <c r="I16" s="228"/>
      <c r="J16" s="165"/>
    </row>
    <row r="17" spans="1:10" ht="27" customHeight="1">
      <c r="A17" s="165"/>
      <c r="B17" s="675" t="s">
        <v>1852</v>
      </c>
      <c r="C17" s="738"/>
      <c r="D17" s="70"/>
      <c r="E17" s="218"/>
      <c r="F17" s="169"/>
      <c r="G17" s="260" t="s">
        <v>1853</v>
      </c>
      <c r="H17" s="413"/>
      <c r="I17" s="228"/>
      <c r="J17" s="165"/>
    </row>
    <row r="18" spans="1:10" ht="27" customHeight="1">
      <c r="A18" s="165"/>
      <c r="B18" s="771" t="s">
        <v>1854</v>
      </c>
      <c r="C18" s="771"/>
      <c r="D18" s="186"/>
      <c r="E18" s="218"/>
      <c r="F18" s="169"/>
      <c r="G18" s="206" t="s">
        <v>1677</v>
      </c>
      <c r="H18" s="413"/>
      <c r="I18" s="228"/>
      <c r="J18" s="165"/>
    </row>
    <row r="19" spans="1:10" ht="28.5" customHeight="1">
      <c r="A19" s="165"/>
      <c r="B19" s="660"/>
      <c r="C19" s="660"/>
      <c r="D19" s="186"/>
      <c r="E19" s="218"/>
      <c r="F19" s="169"/>
      <c r="G19" s="206" t="s">
        <v>1855</v>
      </c>
      <c r="H19" s="413"/>
      <c r="I19" s="228"/>
      <c r="J19" s="165"/>
    </row>
    <row r="20" spans="1:10" ht="35.15" customHeight="1">
      <c r="A20" s="165"/>
      <c r="B20" s="227"/>
      <c r="C20" s="456" t="s">
        <v>1268</v>
      </c>
      <c r="D20" s="186"/>
      <c r="E20" s="218"/>
      <c r="F20" s="169"/>
      <c r="G20" s="206" t="s">
        <v>1856</v>
      </c>
      <c r="H20" s="413"/>
      <c r="I20" s="228"/>
      <c r="J20" s="165"/>
    </row>
    <row r="21" spans="1:10" ht="35.15" customHeight="1">
      <c r="A21" s="165"/>
      <c r="B21" s="226"/>
      <c r="C21" s="456" t="s">
        <v>1269</v>
      </c>
      <c r="D21" s="186"/>
      <c r="E21" s="218"/>
      <c r="F21" s="169"/>
      <c r="G21" s="206" t="s">
        <v>1857</v>
      </c>
      <c r="H21" s="414"/>
      <c r="I21" s="228"/>
      <c r="J21" s="165"/>
    </row>
    <row r="22" spans="1:10" ht="35.15" customHeight="1">
      <c r="A22" s="165"/>
      <c r="B22" s="226"/>
      <c r="C22" s="456" t="s">
        <v>1270</v>
      </c>
      <c r="D22" s="186"/>
      <c r="E22" s="218"/>
      <c r="F22" s="169"/>
      <c r="G22" s="206" t="s">
        <v>1858</v>
      </c>
      <c r="H22" s="414"/>
      <c r="I22" s="228"/>
      <c r="J22" s="165"/>
    </row>
    <row r="23" spans="1:10" ht="35.15" customHeight="1">
      <c r="A23" s="165"/>
      <c r="B23" s="227"/>
      <c r="C23" s="116" t="s">
        <v>1271</v>
      </c>
      <c r="D23" s="186"/>
      <c r="E23" s="218"/>
      <c r="F23" s="169"/>
      <c r="G23" s="206" t="s">
        <v>1859</v>
      </c>
      <c r="H23" s="414"/>
      <c r="I23" s="228"/>
      <c r="J23" s="165"/>
    </row>
    <row r="24" spans="1:10" ht="43.5" customHeight="1">
      <c r="A24" s="165"/>
      <c r="B24" s="227"/>
      <c r="C24" s="116" t="s">
        <v>1860</v>
      </c>
      <c r="D24" s="186"/>
      <c r="E24" s="218"/>
      <c r="F24" s="169"/>
      <c r="G24" s="196" t="s">
        <v>1404</v>
      </c>
      <c r="H24" s="228"/>
      <c r="I24" s="228"/>
      <c r="J24" s="165"/>
    </row>
    <row r="25" spans="1:10" ht="35.15" customHeight="1">
      <c r="A25" s="165"/>
      <c r="B25" s="227"/>
      <c r="C25" s="456" t="s">
        <v>1422</v>
      </c>
      <c r="D25" s="186"/>
      <c r="E25" s="261"/>
      <c r="F25" s="169"/>
      <c r="G25" s="730"/>
      <c r="H25" s="730"/>
      <c r="I25" s="79"/>
      <c r="J25" s="165"/>
    </row>
    <row r="26" spans="1:10" ht="35.15" customHeight="1">
      <c r="A26" s="165"/>
      <c r="B26" s="227"/>
      <c r="C26" s="456" t="s">
        <v>1272</v>
      </c>
      <c r="D26" s="186"/>
      <c r="E26" s="261"/>
      <c r="F26" s="169"/>
      <c r="G26" s="730"/>
      <c r="H26" s="730"/>
      <c r="I26" s="79"/>
      <c r="J26" s="165"/>
    </row>
    <row r="27" spans="1:10" ht="35.15" customHeight="1">
      <c r="A27" s="165"/>
      <c r="B27" s="225"/>
      <c r="C27" s="458" t="s">
        <v>1861</v>
      </c>
      <c r="D27" s="186"/>
      <c r="E27" s="261"/>
      <c r="F27" s="169"/>
      <c r="G27" s="730"/>
      <c r="H27" s="730"/>
      <c r="I27" s="79"/>
      <c r="J27" s="165"/>
    </row>
    <row r="28" spans="1:10" ht="35.15" customHeight="1">
      <c r="A28" s="165"/>
      <c r="B28" s="226"/>
      <c r="C28" s="456" t="s">
        <v>1434</v>
      </c>
      <c r="D28" s="186"/>
      <c r="E28" s="261"/>
      <c r="F28" s="169"/>
      <c r="G28" s="730"/>
      <c r="H28" s="730"/>
      <c r="I28" s="79"/>
      <c r="J28" s="165"/>
    </row>
    <row r="29" spans="1:10" ht="35.15" customHeight="1">
      <c r="A29" s="165"/>
      <c r="B29" s="226"/>
      <c r="C29" s="456" t="s">
        <v>1273</v>
      </c>
      <c r="D29" s="186"/>
      <c r="E29" s="261"/>
      <c r="F29" s="169"/>
      <c r="G29" s="730"/>
      <c r="H29" s="730"/>
      <c r="I29" s="79"/>
      <c r="J29" s="165"/>
    </row>
    <row r="30" spans="1:10" ht="12.75" customHeight="1">
      <c r="A30" s="165"/>
      <c r="B30" s="169"/>
      <c r="C30" s="169"/>
      <c r="D30" s="186"/>
      <c r="E30" s="261"/>
      <c r="F30" s="169"/>
      <c r="G30" s="730"/>
      <c r="H30" s="730"/>
      <c r="I30" s="79"/>
      <c r="J30" s="165"/>
    </row>
    <row r="31" spans="1:10">
      <c r="A31" s="165"/>
      <c r="B31" s="665" t="s">
        <v>1862</v>
      </c>
      <c r="C31" s="665"/>
      <c r="D31" s="169"/>
      <c r="E31" s="261"/>
      <c r="F31" s="169"/>
      <c r="G31" s="730"/>
      <c r="H31" s="730"/>
      <c r="I31" s="79"/>
      <c r="J31" s="165"/>
    </row>
    <row r="32" spans="1:10" ht="157.5" customHeight="1">
      <c r="A32" s="165"/>
      <c r="B32" s="730"/>
      <c r="C32" s="730"/>
      <c r="D32" s="262"/>
      <c r="E32" s="261"/>
      <c r="F32" s="169"/>
      <c r="G32" s="169"/>
      <c r="H32" s="169"/>
      <c r="I32" s="169"/>
      <c r="J32" s="165"/>
    </row>
    <row r="33" spans="1:10" ht="15.75" customHeight="1">
      <c r="A33" s="165"/>
      <c r="B33" s="169"/>
      <c r="C33" s="169"/>
      <c r="D33" s="186"/>
      <c r="E33" s="218"/>
      <c r="F33" s="169"/>
      <c r="G33" s="169"/>
      <c r="H33" s="169"/>
      <c r="I33" s="169"/>
      <c r="J33" s="165"/>
    </row>
    <row r="34" spans="1:10">
      <c r="A34" s="165"/>
      <c r="B34" s="768" t="s">
        <v>1863</v>
      </c>
      <c r="C34" s="768"/>
      <c r="D34" s="186"/>
      <c r="E34" s="218"/>
      <c r="F34" s="169"/>
      <c r="G34" s="169"/>
      <c r="H34" s="169"/>
      <c r="I34" s="169"/>
      <c r="J34" s="165"/>
    </row>
    <row r="35" spans="1:10" ht="30.75" customHeight="1">
      <c r="A35" s="165"/>
      <c r="B35" s="772" t="s">
        <v>1433</v>
      </c>
      <c r="C35" s="772"/>
      <c r="D35" s="186"/>
      <c r="E35" s="218"/>
      <c r="F35" s="169"/>
      <c r="G35" s="169"/>
      <c r="H35" s="169"/>
      <c r="I35" s="169"/>
      <c r="J35" s="165"/>
    </row>
    <row r="36" spans="1:10" ht="37.5" customHeight="1">
      <c r="A36" s="165"/>
      <c r="B36" s="227"/>
      <c r="C36" s="767" t="s">
        <v>1864</v>
      </c>
      <c r="D36" s="767"/>
      <c r="E36" s="263"/>
      <c r="F36" s="169"/>
      <c r="G36" s="169"/>
      <c r="H36" s="169"/>
      <c r="I36" s="169"/>
      <c r="J36" s="165"/>
    </row>
    <row r="37" spans="1:10" ht="42" customHeight="1">
      <c r="A37" s="165"/>
      <c r="B37" s="226"/>
      <c r="C37" s="767" t="s">
        <v>1865</v>
      </c>
      <c r="D37" s="767"/>
      <c r="E37" s="263"/>
      <c r="F37" s="169"/>
      <c r="G37" s="169"/>
      <c r="H37" s="169"/>
      <c r="I37" s="169"/>
      <c r="J37" s="165"/>
    </row>
    <row r="38" spans="1:10" ht="33" customHeight="1">
      <c r="A38" s="165"/>
      <c r="B38" s="226"/>
      <c r="C38" s="767" t="s">
        <v>1866</v>
      </c>
      <c r="D38" s="767"/>
      <c r="E38" s="263"/>
      <c r="F38" s="169"/>
      <c r="G38" s="169"/>
      <c r="H38" s="169"/>
      <c r="I38" s="169"/>
      <c r="J38" s="165"/>
    </row>
    <row r="39" spans="1:10" ht="33" customHeight="1">
      <c r="A39" s="165"/>
      <c r="B39" s="227"/>
      <c r="C39" s="556" t="s">
        <v>1867</v>
      </c>
      <c r="D39" s="556"/>
      <c r="E39" s="263"/>
      <c r="F39" s="169"/>
      <c r="G39" s="169"/>
      <c r="H39" s="169"/>
      <c r="I39" s="169"/>
      <c r="J39" s="165"/>
    </row>
    <row r="40" spans="1:10" ht="33" customHeight="1">
      <c r="A40" s="165"/>
      <c r="B40" s="227"/>
      <c r="C40" s="116" t="s">
        <v>1868</v>
      </c>
      <c r="D40" s="116"/>
      <c r="E40" s="263"/>
      <c r="F40" s="169"/>
      <c r="G40" s="169"/>
      <c r="H40" s="169"/>
      <c r="I40" s="169"/>
      <c r="J40" s="165"/>
    </row>
    <row r="41" spans="1:10" ht="33" customHeight="1">
      <c r="A41" s="165"/>
      <c r="B41" s="227"/>
      <c r="C41" s="767" t="s">
        <v>1868</v>
      </c>
      <c r="D41" s="767"/>
      <c r="E41" s="263"/>
      <c r="F41" s="169"/>
      <c r="G41" s="169"/>
      <c r="H41" s="169"/>
      <c r="I41" s="169"/>
      <c r="J41" s="165"/>
    </row>
    <row r="42" spans="1:10" ht="33" customHeight="1">
      <c r="A42" s="165"/>
      <c r="B42" s="227"/>
      <c r="C42" s="767" t="s">
        <v>1869</v>
      </c>
      <c r="D42" s="767"/>
      <c r="E42" s="263"/>
      <c r="F42" s="169"/>
      <c r="G42" s="169"/>
      <c r="H42" s="169"/>
      <c r="I42" s="169"/>
      <c r="J42" s="165"/>
    </row>
    <row r="43" spans="1:10" ht="17.25" customHeight="1">
      <c r="A43" s="165"/>
      <c r="B43" s="169"/>
      <c r="C43" s="773"/>
      <c r="D43" s="773"/>
      <c r="E43" s="218"/>
      <c r="F43" s="169"/>
      <c r="G43" s="169"/>
      <c r="H43" s="169"/>
      <c r="I43" s="169"/>
      <c r="J43" s="165"/>
    </row>
    <row r="44" spans="1:10" ht="11.25" customHeight="1">
      <c r="A44" s="165"/>
      <c r="B44" s="665" t="s">
        <v>1862</v>
      </c>
      <c r="C44" s="665"/>
      <c r="D44" s="665"/>
      <c r="E44" s="218"/>
      <c r="F44" s="169"/>
      <c r="G44" s="169"/>
      <c r="H44" s="169"/>
      <c r="I44" s="169"/>
      <c r="J44" s="165"/>
    </row>
    <row r="45" spans="1:10" ht="156" customHeight="1">
      <c r="A45" s="165"/>
      <c r="B45" s="730"/>
      <c r="C45" s="730"/>
      <c r="E45" s="218"/>
      <c r="F45" s="169"/>
      <c r="G45" s="169"/>
      <c r="H45" s="169"/>
      <c r="I45" s="169"/>
      <c r="J45" s="165"/>
    </row>
    <row r="46" spans="1:10" ht="14.25" customHeight="1">
      <c r="A46" s="165"/>
      <c r="B46" s="169"/>
      <c r="C46" s="169"/>
      <c r="D46" s="186"/>
      <c r="E46" s="218"/>
      <c r="F46" s="169"/>
      <c r="G46" s="169"/>
      <c r="H46" s="169"/>
      <c r="I46" s="169"/>
      <c r="J46" s="165"/>
    </row>
    <row r="47" spans="1:10" ht="16.5" customHeight="1">
      <c r="A47" s="165"/>
      <c r="B47" s="768" t="s">
        <v>1870</v>
      </c>
      <c r="C47" s="768"/>
      <c r="D47" s="186"/>
      <c r="E47" s="218"/>
      <c r="F47" s="169"/>
      <c r="G47" s="169"/>
      <c r="H47" s="169"/>
      <c r="I47" s="169"/>
      <c r="J47" s="165"/>
    </row>
    <row r="48" spans="1:10" ht="16.5" customHeight="1">
      <c r="A48" s="165"/>
      <c r="B48" s="769" t="s">
        <v>1871</v>
      </c>
      <c r="C48" s="769"/>
      <c r="D48" s="186"/>
      <c r="E48" s="218"/>
      <c r="F48" s="169"/>
      <c r="G48" s="169"/>
      <c r="H48" s="169"/>
      <c r="I48" s="169"/>
      <c r="J48" s="165"/>
    </row>
    <row r="49" spans="1:10" ht="29.25" customHeight="1">
      <c r="A49" s="165"/>
      <c r="B49" s="225"/>
      <c r="C49" s="770" t="s">
        <v>1872</v>
      </c>
      <c r="D49" s="770"/>
      <c r="E49" s="218"/>
      <c r="F49" s="169"/>
      <c r="G49" s="169"/>
      <c r="H49" s="169"/>
      <c r="I49" s="169"/>
      <c r="J49" s="165"/>
    </row>
    <row r="50" spans="1:10" ht="26.25" customHeight="1">
      <c r="A50" s="165"/>
      <c r="B50" s="226"/>
      <c r="C50" s="767" t="s">
        <v>1873</v>
      </c>
      <c r="D50" s="767"/>
      <c r="E50" s="218"/>
      <c r="F50" s="169"/>
      <c r="G50" s="169"/>
      <c r="H50" s="169"/>
      <c r="I50" s="169"/>
      <c r="J50" s="165"/>
    </row>
    <row r="51" spans="1:10" ht="26.25" customHeight="1">
      <c r="A51" s="165"/>
      <c r="B51" s="227"/>
      <c r="C51" s="767" t="s">
        <v>1874</v>
      </c>
      <c r="D51" s="767"/>
      <c r="E51" s="218"/>
      <c r="F51" s="169"/>
      <c r="G51" s="169"/>
      <c r="H51" s="169"/>
      <c r="I51" s="169"/>
      <c r="J51" s="165"/>
    </row>
    <row r="52" spans="1:10" ht="26.25" customHeight="1">
      <c r="A52" s="165"/>
      <c r="B52" s="229"/>
      <c r="C52" s="767" t="s">
        <v>1875</v>
      </c>
      <c r="D52" s="767"/>
      <c r="E52" s="218"/>
      <c r="F52" s="169"/>
      <c r="G52" s="169"/>
      <c r="H52" s="169"/>
      <c r="I52" s="169"/>
      <c r="J52" s="165"/>
    </row>
    <row r="53" spans="1:10" ht="30.75" customHeight="1">
      <c r="A53" s="165"/>
      <c r="B53" s="226"/>
      <c r="C53" s="767" t="s">
        <v>1876</v>
      </c>
      <c r="D53" s="767"/>
      <c r="E53" s="218"/>
      <c r="F53" s="169"/>
      <c r="G53" s="169"/>
      <c r="H53" s="169"/>
      <c r="I53" s="169"/>
      <c r="J53" s="165"/>
    </row>
    <row r="54" spans="1:10" ht="24" customHeight="1">
      <c r="A54" s="165"/>
      <c r="B54" s="79" t="s">
        <v>1265</v>
      </c>
      <c r="C54" s="228"/>
      <c r="D54" s="228"/>
      <c r="E54" s="218"/>
      <c r="F54" s="169"/>
      <c r="G54" s="169"/>
      <c r="H54" s="169"/>
      <c r="I54" s="169"/>
      <c r="J54" s="165"/>
    </row>
    <row r="55" spans="1:10" ht="102.75" customHeight="1">
      <c r="A55" s="165"/>
      <c r="B55" s="713"/>
      <c r="C55" s="713"/>
      <c r="D55" s="228"/>
      <c r="E55" s="218"/>
      <c r="F55" s="169"/>
      <c r="G55" s="169"/>
      <c r="H55" s="169"/>
      <c r="I55" s="169"/>
      <c r="J55" s="165"/>
    </row>
    <row r="56" spans="1:10" ht="27" customHeight="1">
      <c r="A56" s="165"/>
      <c r="B56" s="774" t="s">
        <v>1877</v>
      </c>
      <c r="C56" s="774"/>
      <c r="D56" s="186"/>
      <c r="E56" s="218"/>
      <c r="F56" s="169"/>
      <c r="G56" s="169"/>
      <c r="H56" s="169"/>
      <c r="I56" s="169"/>
      <c r="J56" s="165"/>
    </row>
    <row r="57" spans="1:10" ht="30" customHeight="1">
      <c r="A57" s="165"/>
      <c r="B57" s="769" t="s">
        <v>1871</v>
      </c>
      <c r="C57" s="769"/>
      <c r="D57" s="186"/>
      <c r="E57" s="218"/>
      <c r="F57" s="169"/>
      <c r="G57" s="169"/>
      <c r="H57" s="169"/>
      <c r="I57" s="169"/>
      <c r="J57" s="165"/>
    </row>
    <row r="58" spans="1:10" ht="40" customHeight="1">
      <c r="A58" s="165"/>
      <c r="B58" s="225"/>
      <c r="C58" s="458" t="s">
        <v>1878</v>
      </c>
      <c r="D58" s="186"/>
      <c r="E58" s="218"/>
      <c r="F58" s="169"/>
      <c r="G58" s="169"/>
      <c r="H58" s="169"/>
      <c r="I58" s="169"/>
      <c r="J58" s="165"/>
    </row>
    <row r="59" spans="1:10" ht="40" customHeight="1">
      <c r="A59" s="165"/>
      <c r="B59" s="226"/>
      <c r="C59" s="116" t="s">
        <v>1274</v>
      </c>
      <c r="D59" s="186"/>
      <c r="E59" s="218"/>
      <c r="F59" s="169"/>
      <c r="G59" s="169"/>
      <c r="H59" s="169"/>
      <c r="I59" s="169"/>
      <c r="J59" s="165"/>
    </row>
    <row r="60" spans="1:10" ht="40" customHeight="1">
      <c r="A60" s="165"/>
      <c r="B60" s="226"/>
      <c r="C60" s="456" t="s">
        <v>1879</v>
      </c>
      <c r="D60" s="186"/>
      <c r="E60" s="218"/>
      <c r="F60" s="169"/>
      <c r="G60" s="169"/>
      <c r="H60" s="169"/>
      <c r="I60" s="169"/>
      <c r="J60" s="165"/>
    </row>
    <row r="61" spans="1:10" ht="40" customHeight="1">
      <c r="A61" s="165"/>
      <c r="B61" s="227"/>
      <c r="C61" s="456" t="s">
        <v>1880</v>
      </c>
      <c r="D61" s="186"/>
      <c r="E61" s="218"/>
      <c r="F61" s="169"/>
      <c r="G61" s="169"/>
      <c r="H61" s="169"/>
      <c r="I61" s="169"/>
      <c r="J61" s="165"/>
    </row>
    <row r="62" spans="1:10" ht="40" customHeight="1">
      <c r="A62" s="165"/>
      <c r="B62" s="227"/>
      <c r="C62" s="456" t="s">
        <v>1881</v>
      </c>
      <c r="D62" s="186"/>
      <c r="E62" s="218"/>
      <c r="F62" s="169"/>
      <c r="G62" s="169"/>
      <c r="H62" s="169"/>
      <c r="I62" s="169"/>
      <c r="J62" s="165"/>
    </row>
    <row r="63" spans="1:10" ht="39.75" customHeight="1">
      <c r="A63" s="165"/>
      <c r="B63" s="227"/>
      <c r="C63" s="116" t="s">
        <v>1434</v>
      </c>
      <c r="D63" s="186"/>
      <c r="E63" s="218"/>
      <c r="F63" s="169"/>
      <c r="G63" s="169"/>
      <c r="H63" s="169"/>
      <c r="I63" s="169"/>
      <c r="J63" s="165"/>
    </row>
    <row r="64" spans="1:10" ht="12.75" customHeight="1">
      <c r="A64" s="165"/>
      <c r="B64" s="169"/>
      <c r="C64" s="773"/>
      <c r="D64" s="773"/>
      <c r="E64" s="218"/>
      <c r="F64" s="169"/>
      <c r="G64" s="169"/>
      <c r="H64" s="169"/>
      <c r="I64" s="169"/>
      <c r="J64" s="165"/>
    </row>
    <row r="65" spans="1:10">
      <c r="A65" s="165"/>
      <c r="B65" s="665" t="s">
        <v>1862</v>
      </c>
      <c r="C65" s="665"/>
      <c r="D65" s="665"/>
      <c r="E65" s="218"/>
      <c r="F65" s="169"/>
      <c r="G65" s="169"/>
      <c r="H65" s="169"/>
      <c r="I65" s="169"/>
      <c r="J65" s="165"/>
    </row>
    <row r="66" spans="1:10" ht="128.25" customHeight="1">
      <c r="A66" s="165"/>
      <c r="B66" s="730"/>
      <c r="C66" s="730"/>
      <c r="E66" s="218"/>
      <c r="F66" s="169"/>
      <c r="G66" s="169"/>
      <c r="H66" s="169"/>
      <c r="I66" s="169"/>
      <c r="J66" s="165"/>
    </row>
    <row r="67" spans="1:10">
      <c r="A67" s="218"/>
      <c r="B67" s="169"/>
      <c r="C67" s="186"/>
      <c r="D67" s="169"/>
      <c r="E67" s="218"/>
      <c r="F67" s="169"/>
      <c r="G67" s="169"/>
      <c r="H67" s="169"/>
      <c r="I67" s="169"/>
      <c r="J67" s="165"/>
    </row>
    <row r="68" spans="1:10">
      <c r="A68" s="218"/>
      <c r="B68" s="169"/>
      <c r="C68" s="186"/>
      <c r="D68" s="169"/>
      <c r="E68" s="218"/>
      <c r="F68" s="169"/>
      <c r="G68" s="169"/>
      <c r="H68" s="169"/>
      <c r="I68" s="169"/>
      <c r="J68" s="165"/>
    </row>
  </sheetData>
  <sheetProtection algorithmName="SHA-512" hashValue="f6dXKlxRqzsDnFJI6xC/6dDSmk96lik8YtwVkfpDzQJOJogNbMN+Icqj4F/bkgdKZxdpEkKKL3H1K/h5vKJSRA==" saltValue="eraDny1rw2dbRhAaJMyPoQ==" spinCount="100000" sheet="1" formatRows="0" selectLockedCells="1"/>
  <mergeCells count="44">
    <mergeCell ref="G25:H31"/>
    <mergeCell ref="B1:C1"/>
    <mergeCell ref="G1:H1"/>
    <mergeCell ref="B2:C2"/>
    <mergeCell ref="G2:H2"/>
    <mergeCell ref="B3:C3"/>
    <mergeCell ref="B8:C8"/>
    <mergeCell ref="G8:H8"/>
    <mergeCell ref="B9:C9"/>
    <mergeCell ref="B31:C31"/>
    <mergeCell ref="B13:C13"/>
    <mergeCell ref="B19:C19"/>
    <mergeCell ref="G12:H13"/>
    <mergeCell ref="B11:C11"/>
    <mergeCell ref="B14:C14"/>
    <mergeCell ref="B12:C12"/>
    <mergeCell ref="B32:C32"/>
    <mergeCell ref="B17:C17"/>
    <mergeCell ref="B15:C15"/>
    <mergeCell ref="B66:C66"/>
    <mergeCell ref="B65:D65"/>
    <mergeCell ref="B18:C18"/>
    <mergeCell ref="B35:C35"/>
    <mergeCell ref="B57:C57"/>
    <mergeCell ref="C64:D64"/>
    <mergeCell ref="B56:C56"/>
    <mergeCell ref="C41:D41"/>
    <mergeCell ref="B45:C45"/>
    <mergeCell ref="C42:D42"/>
    <mergeCell ref="C43:D43"/>
    <mergeCell ref="B44:D44"/>
    <mergeCell ref="C36:D36"/>
    <mergeCell ref="C37:D37"/>
    <mergeCell ref="C38:D38"/>
    <mergeCell ref="C39:D39"/>
    <mergeCell ref="B34:C34"/>
    <mergeCell ref="B55:C55"/>
    <mergeCell ref="C52:D52"/>
    <mergeCell ref="B47:C47"/>
    <mergeCell ref="B48:C48"/>
    <mergeCell ref="C49:D49"/>
    <mergeCell ref="C50:D50"/>
    <mergeCell ref="C53:D53"/>
    <mergeCell ref="C51:D51"/>
  </mergeCells>
  <dataValidations xWindow="1612" yWindow="483" count="2">
    <dataValidation type="list" allowBlank="1" showInputMessage="1" showErrorMessage="1" prompt="Choisir" sqref="C5 C7" xr:uid="{E34DB03D-D503-4F1D-9F55-ACC00971C16E}">
      <formula1>TypeToursime</formula1>
    </dataValidation>
    <dataValidation type="list" allowBlank="1" showInputMessage="1" showErrorMessage="1" prompt="Choisir" sqref="H14:I14 H9:I10 H4:I5 I16:I24 H16:H23" xr:uid="{94FFE296-9BD1-439A-8588-A9CE04852AC2}">
      <formula1>OuiNon</formula1>
    </dataValidation>
  </dataValidations>
  <pageMargins left="0.7" right="0.7" top="0.75" bottom="0.75" header="0.3" footer="0.3"/>
  <pageSetup paperSize="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3273" r:id="rId4" name="Check Box 25">
              <controlPr locked="0" defaultSize="0" autoFill="0" autoLine="0" autoPict="0" altText="">
                <anchor moveWithCells="1">
                  <from>
                    <xdr:col>1</xdr:col>
                    <xdr:colOff>793750</xdr:colOff>
                    <xdr:row>22</xdr:row>
                    <xdr:rowOff>88900</xdr:rowOff>
                  </from>
                  <to>
                    <xdr:col>1</xdr:col>
                    <xdr:colOff>984250</xdr:colOff>
                    <xdr:row>22</xdr:row>
                    <xdr:rowOff>355600</xdr:rowOff>
                  </to>
                </anchor>
              </controlPr>
            </control>
          </mc:Choice>
        </mc:AlternateContent>
        <mc:AlternateContent xmlns:mc="http://schemas.openxmlformats.org/markup-compatibility/2006">
          <mc:Choice Requires="x14">
            <control shapeId="53275" r:id="rId5" name="Check Box 27">
              <controlPr locked="0" defaultSize="0" autoFill="0" autoLine="0" autoPict="0" altText="">
                <anchor moveWithCells="1">
                  <from>
                    <xdr:col>1</xdr:col>
                    <xdr:colOff>793750</xdr:colOff>
                    <xdr:row>24</xdr:row>
                    <xdr:rowOff>107950</xdr:rowOff>
                  </from>
                  <to>
                    <xdr:col>1</xdr:col>
                    <xdr:colOff>984250</xdr:colOff>
                    <xdr:row>24</xdr:row>
                    <xdr:rowOff>355600</xdr:rowOff>
                  </to>
                </anchor>
              </controlPr>
            </control>
          </mc:Choice>
        </mc:AlternateContent>
        <mc:AlternateContent xmlns:mc="http://schemas.openxmlformats.org/markup-compatibility/2006">
          <mc:Choice Requires="x14">
            <control shapeId="53276" r:id="rId6" name="Check Box 28">
              <controlPr locked="0" defaultSize="0" autoFill="0" autoLine="0" autoPict="0" altText="">
                <anchor moveWithCells="1">
                  <from>
                    <xdr:col>1</xdr:col>
                    <xdr:colOff>793750</xdr:colOff>
                    <xdr:row>25</xdr:row>
                    <xdr:rowOff>107950</xdr:rowOff>
                  </from>
                  <to>
                    <xdr:col>1</xdr:col>
                    <xdr:colOff>984250</xdr:colOff>
                    <xdr:row>25</xdr:row>
                    <xdr:rowOff>374650</xdr:rowOff>
                  </to>
                </anchor>
              </controlPr>
            </control>
          </mc:Choice>
        </mc:AlternateContent>
        <mc:AlternateContent xmlns:mc="http://schemas.openxmlformats.org/markup-compatibility/2006">
          <mc:Choice Requires="x14">
            <control shapeId="53277" r:id="rId7" name="Check Box 29">
              <controlPr locked="0" defaultSize="0" autoFill="0" autoLine="0" autoPict="0" altText="">
                <anchor moveWithCells="1">
                  <from>
                    <xdr:col>1</xdr:col>
                    <xdr:colOff>793750</xdr:colOff>
                    <xdr:row>26</xdr:row>
                    <xdr:rowOff>88900</xdr:rowOff>
                  </from>
                  <to>
                    <xdr:col>1</xdr:col>
                    <xdr:colOff>984250</xdr:colOff>
                    <xdr:row>26</xdr:row>
                    <xdr:rowOff>355600</xdr:rowOff>
                  </to>
                </anchor>
              </controlPr>
            </control>
          </mc:Choice>
        </mc:AlternateContent>
        <mc:AlternateContent xmlns:mc="http://schemas.openxmlformats.org/markup-compatibility/2006">
          <mc:Choice Requires="x14">
            <control shapeId="53278" r:id="rId8" name="Check Box 30">
              <controlPr locked="0" defaultSize="0" autoFill="0" autoLine="0" autoPict="0" altText="">
                <anchor moveWithCells="1">
                  <from>
                    <xdr:col>1</xdr:col>
                    <xdr:colOff>793750</xdr:colOff>
                    <xdr:row>27</xdr:row>
                    <xdr:rowOff>107950</xdr:rowOff>
                  </from>
                  <to>
                    <xdr:col>1</xdr:col>
                    <xdr:colOff>984250</xdr:colOff>
                    <xdr:row>27</xdr:row>
                    <xdr:rowOff>374650</xdr:rowOff>
                  </to>
                </anchor>
              </controlPr>
            </control>
          </mc:Choice>
        </mc:AlternateContent>
        <mc:AlternateContent xmlns:mc="http://schemas.openxmlformats.org/markup-compatibility/2006">
          <mc:Choice Requires="x14">
            <control shapeId="53279" r:id="rId9" name="Check Box 31">
              <controlPr locked="0" defaultSize="0" autoFill="0" autoLine="0" autoPict="0" altText="">
                <anchor moveWithCells="1">
                  <from>
                    <xdr:col>1</xdr:col>
                    <xdr:colOff>793750</xdr:colOff>
                    <xdr:row>28</xdr:row>
                    <xdr:rowOff>107950</xdr:rowOff>
                  </from>
                  <to>
                    <xdr:col>1</xdr:col>
                    <xdr:colOff>984250</xdr:colOff>
                    <xdr:row>28</xdr:row>
                    <xdr:rowOff>374650</xdr:rowOff>
                  </to>
                </anchor>
              </controlPr>
            </control>
          </mc:Choice>
        </mc:AlternateContent>
        <mc:AlternateContent xmlns:mc="http://schemas.openxmlformats.org/markup-compatibility/2006">
          <mc:Choice Requires="x14">
            <control shapeId="53281" r:id="rId10" name="Check Box 33">
              <controlPr locked="0" defaultSize="0" autoFill="0" autoLine="0" autoPict="0" altText="">
                <anchor moveWithCells="1">
                  <from>
                    <xdr:col>1</xdr:col>
                    <xdr:colOff>793750</xdr:colOff>
                    <xdr:row>23</xdr:row>
                    <xdr:rowOff>152400</xdr:rowOff>
                  </from>
                  <to>
                    <xdr:col>1</xdr:col>
                    <xdr:colOff>984250</xdr:colOff>
                    <xdr:row>23</xdr:row>
                    <xdr:rowOff>419100</xdr:rowOff>
                  </to>
                </anchor>
              </controlPr>
            </control>
          </mc:Choice>
        </mc:AlternateContent>
        <mc:AlternateContent xmlns:mc="http://schemas.openxmlformats.org/markup-compatibility/2006">
          <mc:Choice Requires="x14">
            <control shapeId="53282" r:id="rId11" name="Check Box 34">
              <controlPr locked="0" defaultSize="0" autoFill="0" autoLine="0" autoPict="0" altText="">
                <anchor moveWithCells="1">
                  <from>
                    <xdr:col>1</xdr:col>
                    <xdr:colOff>793750</xdr:colOff>
                    <xdr:row>35</xdr:row>
                    <xdr:rowOff>76200</xdr:rowOff>
                  </from>
                  <to>
                    <xdr:col>1</xdr:col>
                    <xdr:colOff>984250</xdr:colOff>
                    <xdr:row>35</xdr:row>
                    <xdr:rowOff>336550</xdr:rowOff>
                  </to>
                </anchor>
              </controlPr>
            </control>
          </mc:Choice>
        </mc:AlternateContent>
        <mc:AlternateContent xmlns:mc="http://schemas.openxmlformats.org/markup-compatibility/2006">
          <mc:Choice Requires="x14">
            <control shapeId="53284" r:id="rId12" name="Check Box 36">
              <controlPr locked="0" defaultSize="0" autoFill="0" autoLine="0" autoPict="0" altText="">
                <anchor moveWithCells="1">
                  <from>
                    <xdr:col>1</xdr:col>
                    <xdr:colOff>793750</xdr:colOff>
                    <xdr:row>36</xdr:row>
                    <xdr:rowOff>76200</xdr:rowOff>
                  </from>
                  <to>
                    <xdr:col>1</xdr:col>
                    <xdr:colOff>984250</xdr:colOff>
                    <xdr:row>36</xdr:row>
                    <xdr:rowOff>336550</xdr:rowOff>
                  </to>
                </anchor>
              </controlPr>
            </control>
          </mc:Choice>
        </mc:AlternateContent>
        <mc:AlternateContent xmlns:mc="http://schemas.openxmlformats.org/markup-compatibility/2006">
          <mc:Choice Requires="x14">
            <control shapeId="53285" r:id="rId13" name="Check Box 37">
              <controlPr locked="0" defaultSize="0" autoFill="0" autoLine="0" autoPict="0" altText="">
                <anchor moveWithCells="1">
                  <from>
                    <xdr:col>1</xdr:col>
                    <xdr:colOff>793750</xdr:colOff>
                    <xdr:row>38</xdr:row>
                    <xdr:rowOff>107950</xdr:rowOff>
                  </from>
                  <to>
                    <xdr:col>1</xdr:col>
                    <xdr:colOff>984250</xdr:colOff>
                    <xdr:row>38</xdr:row>
                    <xdr:rowOff>355600</xdr:rowOff>
                  </to>
                </anchor>
              </controlPr>
            </control>
          </mc:Choice>
        </mc:AlternateContent>
        <mc:AlternateContent xmlns:mc="http://schemas.openxmlformats.org/markup-compatibility/2006">
          <mc:Choice Requires="x14">
            <control shapeId="53286" r:id="rId14" name="Check Box 38">
              <controlPr locked="0" defaultSize="0" autoFill="0" autoLine="0" autoPict="0" altText="">
                <anchor moveWithCells="1">
                  <from>
                    <xdr:col>1</xdr:col>
                    <xdr:colOff>800100</xdr:colOff>
                    <xdr:row>41</xdr:row>
                    <xdr:rowOff>88900</xdr:rowOff>
                  </from>
                  <to>
                    <xdr:col>1</xdr:col>
                    <xdr:colOff>990600</xdr:colOff>
                    <xdr:row>41</xdr:row>
                    <xdr:rowOff>342900</xdr:rowOff>
                  </to>
                </anchor>
              </controlPr>
            </control>
          </mc:Choice>
        </mc:AlternateContent>
        <mc:AlternateContent xmlns:mc="http://schemas.openxmlformats.org/markup-compatibility/2006">
          <mc:Choice Requires="x14">
            <control shapeId="53291" r:id="rId15" name="Check Box 43">
              <controlPr locked="0" defaultSize="0" autoFill="0" autoLine="0" autoPict="0" altText="">
                <anchor moveWithCells="1">
                  <from>
                    <xdr:col>1</xdr:col>
                    <xdr:colOff>800100</xdr:colOff>
                    <xdr:row>40</xdr:row>
                    <xdr:rowOff>76200</xdr:rowOff>
                  </from>
                  <to>
                    <xdr:col>1</xdr:col>
                    <xdr:colOff>990600</xdr:colOff>
                    <xdr:row>40</xdr:row>
                    <xdr:rowOff>336550</xdr:rowOff>
                  </to>
                </anchor>
              </controlPr>
            </control>
          </mc:Choice>
        </mc:AlternateContent>
        <mc:AlternateContent xmlns:mc="http://schemas.openxmlformats.org/markup-compatibility/2006">
          <mc:Choice Requires="x14">
            <control shapeId="53293" r:id="rId16" name="Check Box 45">
              <controlPr locked="0" defaultSize="0" autoFill="0" autoLine="0" autoPict="0" altText="">
                <anchor moveWithCells="1">
                  <from>
                    <xdr:col>1</xdr:col>
                    <xdr:colOff>793750</xdr:colOff>
                    <xdr:row>37</xdr:row>
                    <xdr:rowOff>88900</xdr:rowOff>
                  </from>
                  <to>
                    <xdr:col>1</xdr:col>
                    <xdr:colOff>984250</xdr:colOff>
                    <xdr:row>37</xdr:row>
                    <xdr:rowOff>342900</xdr:rowOff>
                  </to>
                </anchor>
              </controlPr>
            </control>
          </mc:Choice>
        </mc:AlternateContent>
        <mc:AlternateContent xmlns:mc="http://schemas.openxmlformats.org/markup-compatibility/2006">
          <mc:Choice Requires="x14">
            <control shapeId="53294" r:id="rId17" name="Check Box 46">
              <controlPr locked="0" defaultSize="0" autoFill="0" autoLine="0" autoPict="0" altText="">
                <anchor moveWithCells="1">
                  <from>
                    <xdr:col>1</xdr:col>
                    <xdr:colOff>800100</xdr:colOff>
                    <xdr:row>57</xdr:row>
                    <xdr:rowOff>107950</xdr:rowOff>
                  </from>
                  <to>
                    <xdr:col>1</xdr:col>
                    <xdr:colOff>990600</xdr:colOff>
                    <xdr:row>57</xdr:row>
                    <xdr:rowOff>342900</xdr:rowOff>
                  </to>
                </anchor>
              </controlPr>
            </control>
          </mc:Choice>
        </mc:AlternateContent>
        <mc:AlternateContent xmlns:mc="http://schemas.openxmlformats.org/markup-compatibility/2006">
          <mc:Choice Requires="x14">
            <control shapeId="53295" r:id="rId18" name="Check Box 47">
              <controlPr locked="0" defaultSize="0" autoFill="0" autoLine="0" autoPict="0" altText="">
                <anchor moveWithCells="1">
                  <from>
                    <xdr:col>1</xdr:col>
                    <xdr:colOff>800100</xdr:colOff>
                    <xdr:row>59</xdr:row>
                    <xdr:rowOff>88900</xdr:rowOff>
                  </from>
                  <to>
                    <xdr:col>1</xdr:col>
                    <xdr:colOff>990600</xdr:colOff>
                    <xdr:row>59</xdr:row>
                    <xdr:rowOff>342900</xdr:rowOff>
                  </to>
                </anchor>
              </controlPr>
            </control>
          </mc:Choice>
        </mc:AlternateContent>
        <mc:AlternateContent xmlns:mc="http://schemas.openxmlformats.org/markup-compatibility/2006">
          <mc:Choice Requires="x14">
            <control shapeId="53296" r:id="rId19" name="Check Box 48">
              <controlPr locked="0" defaultSize="0" autoFill="0" autoLine="0" autoPict="0" altText="">
                <anchor moveWithCells="1">
                  <from>
                    <xdr:col>1</xdr:col>
                    <xdr:colOff>800100</xdr:colOff>
                    <xdr:row>60</xdr:row>
                    <xdr:rowOff>127000</xdr:rowOff>
                  </from>
                  <to>
                    <xdr:col>1</xdr:col>
                    <xdr:colOff>990600</xdr:colOff>
                    <xdr:row>60</xdr:row>
                    <xdr:rowOff>381000</xdr:rowOff>
                  </to>
                </anchor>
              </controlPr>
            </control>
          </mc:Choice>
        </mc:AlternateContent>
        <mc:AlternateContent xmlns:mc="http://schemas.openxmlformats.org/markup-compatibility/2006">
          <mc:Choice Requires="x14">
            <control shapeId="53297" r:id="rId20" name="Check Box 49">
              <controlPr locked="0" defaultSize="0" autoFill="0" autoLine="0" autoPict="0" altText="">
                <anchor moveWithCells="1">
                  <from>
                    <xdr:col>1</xdr:col>
                    <xdr:colOff>812800</xdr:colOff>
                    <xdr:row>62</xdr:row>
                    <xdr:rowOff>114300</xdr:rowOff>
                  </from>
                  <to>
                    <xdr:col>1</xdr:col>
                    <xdr:colOff>1003300</xdr:colOff>
                    <xdr:row>62</xdr:row>
                    <xdr:rowOff>374650</xdr:rowOff>
                  </to>
                </anchor>
              </controlPr>
            </control>
          </mc:Choice>
        </mc:AlternateContent>
        <mc:AlternateContent xmlns:mc="http://schemas.openxmlformats.org/markup-compatibility/2006">
          <mc:Choice Requires="x14">
            <control shapeId="53298" r:id="rId21" name="Check Box 50">
              <controlPr locked="0" defaultSize="0" autoFill="0" autoLine="0" autoPict="0" altText="">
                <anchor moveWithCells="1">
                  <from>
                    <xdr:col>1</xdr:col>
                    <xdr:colOff>812800</xdr:colOff>
                    <xdr:row>61</xdr:row>
                    <xdr:rowOff>88900</xdr:rowOff>
                  </from>
                  <to>
                    <xdr:col>1</xdr:col>
                    <xdr:colOff>1003300</xdr:colOff>
                    <xdr:row>61</xdr:row>
                    <xdr:rowOff>342900</xdr:rowOff>
                  </to>
                </anchor>
              </controlPr>
            </control>
          </mc:Choice>
        </mc:AlternateContent>
        <mc:AlternateContent xmlns:mc="http://schemas.openxmlformats.org/markup-compatibility/2006">
          <mc:Choice Requires="x14">
            <control shapeId="53299" r:id="rId22" name="Check Box 51">
              <controlPr locked="0" defaultSize="0" autoFill="0" autoLine="0" autoPict="0" altText="">
                <anchor moveWithCells="1">
                  <from>
                    <xdr:col>1</xdr:col>
                    <xdr:colOff>800100</xdr:colOff>
                    <xdr:row>58</xdr:row>
                    <xdr:rowOff>88900</xdr:rowOff>
                  </from>
                  <to>
                    <xdr:col>1</xdr:col>
                    <xdr:colOff>990600</xdr:colOff>
                    <xdr:row>58</xdr:row>
                    <xdr:rowOff>336550</xdr:rowOff>
                  </to>
                </anchor>
              </controlPr>
            </control>
          </mc:Choice>
        </mc:AlternateContent>
        <mc:AlternateContent xmlns:mc="http://schemas.openxmlformats.org/markup-compatibility/2006">
          <mc:Choice Requires="x14">
            <control shapeId="53301" r:id="rId23" name="Check Box 53">
              <controlPr locked="0" defaultSize="0" autoFill="0" autoLine="0" autoPict="0" altText="">
                <anchor moveWithCells="1">
                  <from>
                    <xdr:col>1</xdr:col>
                    <xdr:colOff>793750</xdr:colOff>
                    <xdr:row>19</xdr:row>
                    <xdr:rowOff>88900</xdr:rowOff>
                  </from>
                  <to>
                    <xdr:col>1</xdr:col>
                    <xdr:colOff>984250</xdr:colOff>
                    <xdr:row>19</xdr:row>
                    <xdr:rowOff>355600</xdr:rowOff>
                  </to>
                </anchor>
              </controlPr>
            </control>
          </mc:Choice>
        </mc:AlternateContent>
        <mc:AlternateContent xmlns:mc="http://schemas.openxmlformats.org/markup-compatibility/2006">
          <mc:Choice Requires="x14">
            <control shapeId="53302" r:id="rId24" name="Check Box 54">
              <controlPr locked="0" defaultSize="0" autoFill="0" autoLine="0" autoPict="0" altText="">
                <anchor moveWithCells="1">
                  <from>
                    <xdr:col>1</xdr:col>
                    <xdr:colOff>800100</xdr:colOff>
                    <xdr:row>20</xdr:row>
                    <xdr:rowOff>88900</xdr:rowOff>
                  </from>
                  <to>
                    <xdr:col>1</xdr:col>
                    <xdr:colOff>990600</xdr:colOff>
                    <xdr:row>20</xdr:row>
                    <xdr:rowOff>342900</xdr:rowOff>
                  </to>
                </anchor>
              </controlPr>
            </control>
          </mc:Choice>
        </mc:AlternateContent>
        <mc:AlternateContent xmlns:mc="http://schemas.openxmlformats.org/markup-compatibility/2006">
          <mc:Choice Requires="x14">
            <control shapeId="53303" r:id="rId25" name="Check Box 55">
              <controlPr locked="0" defaultSize="0" autoFill="0" autoLine="0" autoPict="0" altText="">
                <anchor moveWithCells="1">
                  <from>
                    <xdr:col>1</xdr:col>
                    <xdr:colOff>793750</xdr:colOff>
                    <xdr:row>21</xdr:row>
                    <xdr:rowOff>107950</xdr:rowOff>
                  </from>
                  <to>
                    <xdr:col>1</xdr:col>
                    <xdr:colOff>984250</xdr:colOff>
                    <xdr:row>21</xdr:row>
                    <xdr:rowOff>355600</xdr:rowOff>
                  </to>
                </anchor>
              </controlPr>
            </control>
          </mc:Choice>
        </mc:AlternateContent>
        <mc:AlternateContent xmlns:mc="http://schemas.openxmlformats.org/markup-compatibility/2006">
          <mc:Choice Requires="x14">
            <control shapeId="53310" r:id="rId26" name="Check Box 62">
              <controlPr locked="0" defaultSize="0" autoFill="0" autoLine="0" autoPict="0" altText="">
                <anchor moveWithCells="1">
                  <from>
                    <xdr:col>1</xdr:col>
                    <xdr:colOff>800100</xdr:colOff>
                    <xdr:row>39</xdr:row>
                    <xdr:rowOff>76200</xdr:rowOff>
                  </from>
                  <to>
                    <xdr:col>1</xdr:col>
                    <xdr:colOff>990600</xdr:colOff>
                    <xdr:row>39</xdr:row>
                    <xdr:rowOff>336550</xdr:rowOff>
                  </to>
                </anchor>
              </controlPr>
            </control>
          </mc:Choice>
        </mc:AlternateContent>
        <mc:AlternateContent xmlns:mc="http://schemas.openxmlformats.org/markup-compatibility/2006">
          <mc:Choice Requires="x14">
            <control shapeId="53314" r:id="rId27" name="Check Box 66">
              <controlPr locked="0" defaultSize="0" autoFill="0" autoLine="0" autoPict="0" altText="">
                <anchor moveWithCells="1">
                  <from>
                    <xdr:col>1</xdr:col>
                    <xdr:colOff>793750</xdr:colOff>
                    <xdr:row>48</xdr:row>
                    <xdr:rowOff>76200</xdr:rowOff>
                  </from>
                  <to>
                    <xdr:col>1</xdr:col>
                    <xdr:colOff>984250</xdr:colOff>
                    <xdr:row>48</xdr:row>
                    <xdr:rowOff>336550</xdr:rowOff>
                  </to>
                </anchor>
              </controlPr>
            </control>
          </mc:Choice>
        </mc:AlternateContent>
        <mc:AlternateContent xmlns:mc="http://schemas.openxmlformats.org/markup-compatibility/2006">
          <mc:Choice Requires="x14">
            <control shapeId="53315" r:id="rId28" name="Check Box 67">
              <controlPr locked="0" defaultSize="0" autoFill="0" autoLine="0" autoPict="0" altText="">
                <anchor moveWithCells="1">
                  <from>
                    <xdr:col>1</xdr:col>
                    <xdr:colOff>793750</xdr:colOff>
                    <xdr:row>49</xdr:row>
                    <xdr:rowOff>76200</xdr:rowOff>
                  </from>
                  <to>
                    <xdr:col>1</xdr:col>
                    <xdr:colOff>984250</xdr:colOff>
                    <xdr:row>50</xdr:row>
                    <xdr:rowOff>0</xdr:rowOff>
                  </to>
                </anchor>
              </controlPr>
            </control>
          </mc:Choice>
        </mc:AlternateContent>
        <mc:AlternateContent xmlns:mc="http://schemas.openxmlformats.org/markup-compatibility/2006">
          <mc:Choice Requires="x14">
            <control shapeId="53316" r:id="rId29" name="Check Box 68">
              <controlPr locked="0" defaultSize="0" autoFill="0" autoLine="0" autoPict="0" altText="">
                <anchor moveWithCells="1">
                  <from>
                    <xdr:col>1</xdr:col>
                    <xdr:colOff>793750</xdr:colOff>
                    <xdr:row>52</xdr:row>
                    <xdr:rowOff>88900</xdr:rowOff>
                  </from>
                  <to>
                    <xdr:col>1</xdr:col>
                    <xdr:colOff>984250</xdr:colOff>
                    <xdr:row>52</xdr:row>
                    <xdr:rowOff>342900</xdr:rowOff>
                  </to>
                </anchor>
              </controlPr>
            </control>
          </mc:Choice>
        </mc:AlternateContent>
        <mc:AlternateContent xmlns:mc="http://schemas.openxmlformats.org/markup-compatibility/2006">
          <mc:Choice Requires="x14">
            <control shapeId="53317" r:id="rId30" name="Check Box 69">
              <controlPr locked="0" defaultSize="0" autoFill="0" autoLine="0" autoPict="0" altText="">
                <anchor moveWithCells="1">
                  <from>
                    <xdr:col>1</xdr:col>
                    <xdr:colOff>800100</xdr:colOff>
                    <xdr:row>51</xdr:row>
                    <xdr:rowOff>50800</xdr:rowOff>
                  </from>
                  <to>
                    <xdr:col>1</xdr:col>
                    <xdr:colOff>990600</xdr:colOff>
                    <xdr:row>51</xdr:row>
                    <xdr:rowOff>304800</xdr:rowOff>
                  </to>
                </anchor>
              </controlPr>
            </control>
          </mc:Choice>
        </mc:AlternateContent>
        <mc:AlternateContent xmlns:mc="http://schemas.openxmlformats.org/markup-compatibility/2006">
          <mc:Choice Requires="x14">
            <control shapeId="53318" r:id="rId31" name="Check Box 70">
              <controlPr locked="0" defaultSize="0" autoFill="0" autoLine="0" autoPict="0" altText="">
                <anchor moveWithCells="1">
                  <from>
                    <xdr:col>1</xdr:col>
                    <xdr:colOff>800100</xdr:colOff>
                    <xdr:row>50</xdr:row>
                    <xdr:rowOff>76200</xdr:rowOff>
                  </from>
                  <to>
                    <xdr:col>1</xdr:col>
                    <xdr:colOff>990600</xdr:colOff>
                    <xdr:row>51</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2CCA7-73C4-4890-9EF0-0AEF20E36455}">
  <sheetPr codeName="Feuil7">
    <tabColor theme="4"/>
    <pageSetUpPr fitToPage="1"/>
  </sheetPr>
  <dimension ref="A1:Q24"/>
  <sheetViews>
    <sheetView showGridLines="0" zoomScaleNormal="100" workbookViewId="0">
      <selection activeCell="B5" sqref="B5"/>
    </sheetView>
  </sheetViews>
  <sheetFormatPr baseColWidth="10" defaultColWidth="11.453125" defaultRowHeight="23.5" outlineLevelCol="1"/>
  <cols>
    <col min="1" max="1" width="1.1796875" style="171" customWidth="1"/>
    <col min="2" max="2" width="11.81640625" style="171" customWidth="1"/>
    <col min="3" max="3" width="13.54296875" style="171" customWidth="1"/>
    <col min="4" max="4" width="12.453125" style="171" customWidth="1"/>
    <col min="5" max="5" width="12" style="171" customWidth="1"/>
    <col min="6" max="7" width="11.453125" style="171" customWidth="1"/>
    <col min="8" max="8" width="12.54296875" style="171" customWidth="1"/>
    <col min="9" max="9" width="1.54296875" style="244" customWidth="1"/>
    <col min="10" max="10" width="1.1796875" style="171" customWidth="1"/>
    <col min="11" max="11" width="1.453125" style="171" hidden="1" customWidth="1" outlineLevel="1"/>
    <col min="12" max="12" width="80.1796875" style="171" hidden="1" customWidth="1" outlineLevel="1"/>
    <col min="13" max="13" width="17.453125" style="171" hidden="1" customWidth="1" outlineLevel="1"/>
    <col min="14" max="14" width="1.453125" style="244" hidden="1" customWidth="1" outlineLevel="1"/>
    <col min="15" max="15" width="1.1796875" style="171" hidden="1" customWidth="1" outlineLevel="1"/>
    <col min="16" max="16" width="6.81640625" style="171" hidden="1" customWidth="1" outlineLevel="1"/>
    <col min="17" max="17" width="11.453125" style="171" collapsed="1"/>
    <col min="18" max="16384" width="11.453125" style="171"/>
  </cols>
  <sheetData>
    <row r="1" spans="1:17" ht="44.25" customHeight="1" thickBot="1">
      <c r="A1" s="165"/>
      <c r="B1" s="559" t="s">
        <v>1698</v>
      </c>
      <c r="C1" s="559"/>
      <c r="D1" s="559"/>
      <c r="E1" s="559"/>
      <c r="F1" s="559"/>
      <c r="G1" s="559"/>
      <c r="H1" s="559"/>
      <c r="I1" s="186"/>
      <c r="J1" s="165"/>
      <c r="K1" s="169"/>
      <c r="L1" s="161" t="s">
        <v>1698</v>
      </c>
      <c r="M1" s="272"/>
      <c r="N1" s="186"/>
      <c r="O1" s="165"/>
      <c r="P1" s="244"/>
      <c r="Q1" s="244"/>
    </row>
    <row r="2" spans="1:17" s="217" customFormat="1" ht="29.25" customHeight="1" thickTop="1" thickBot="1">
      <c r="A2" s="246"/>
      <c r="B2" s="560" t="s">
        <v>1882</v>
      </c>
      <c r="C2" s="560"/>
      <c r="D2" s="560"/>
      <c r="E2" s="560"/>
      <c r="F2" s="560"/>
      <c r="G2" s="560"/>
      <c r="H2" s="560"/>
      <c r="I2" s="128"/>
      <c r="J2" s="246"/>
      <c r="K2" s="264"/>
      <c r="L2" s="98" t="s">
        <v>1883</v>
      </c>
      <c r="M2" s="98"/>
      <c r="N2" s="5"/>
      <c r="O2" s="246"/>
      <c r="P2" s="273"/>
      <c r="Q2" s="273"/>
    </row>
    <row r="3" spans="1:17" s="244" customFormat="1" ht="29.25" customHeight="1" thickTop="1">
      <c r="A3" s="165"/>
      <c r="B3" s="197"/>
      <c r="C3" s="197"/>
      <c r="D3" s="197"/>
      <c r="E3" s="197"/>
      <c r="F3" s="354"/>
      <c r="G3" s="354"/>
      <c r="H3" s="354"/>
      <c r="I3" s="186"/>
      <c r="J3" s="165"/>
      <c r="K3" s="169"/>
      <c r="L3" s="197"/>
      <c r="M3" s="197"/>
      <c r="N3" s="197"/>
      <c r="O3" s="165"/>
      <c r="P3" s="266"/>
      <c r="Q3" s="266"/>
    </row>
    <row r="4" spans="1:17" s="244" customFormat="1" ht="29.25" customHeight="1">
      <c r="A4" s="165"/>
      <c r="B4" s="675" t="s">
        <v>1884</v>
      </c>
      <c r="C4" s="675"/>
      <c r="D4" s="675"/>
      <c r="E4" s="675"/>
      <c r="F4" s="675"/>
      <c r="G4" s="675"/>
      <c r="H4" s="675"/>
      <c r="I4" s="186"/>
      <c r="J4" s="165"/>
      <c r="K4" s="169"/>
      <c r="L4" s="267" t="s">
        <v>1885</v>
      </c>
      <c r="M4" s="415"/>
      <c r="N4" s="197"/>
      <c r="O4" s="165"/>
      <c r="P4" s="266"/>
      <c r="Q4" s="266"/>
    </row>
    <row r="5" spans="1:17" s="244" customFormat="1" ht="30" customHeight="1">
      <c r="A5" s="165"/>
      <c r="B5" s="268"/>
      <c r="C5" s="269" t="s">
        <v>1285</v>
      </c>
      <c r="D5" s="269"/>
      <c r="E5" s="269"/>
      <c r="F5" s="269"/>
      <c r="G5" s="269"/>
      <c r="H5" s="269"/>
      <c r="I5" s="186"/>
      <c r="J5" s="165"/>
      <c r="K5" s="169"/>
      <c r="L5" s="204" t="s">
        <v>1886</v>
      </c>
      <c r="M5" s="415"/>
      <c r="N5" s="197"/>
      <c r="O5" s="165"/>
      <c r="P5" s="266"/>
      <c r="Q5" s="266"/>
    </row>
    <row r="6" spans="1:17" s="244" customFormat="1" ht="30" customHeight="1">
      <c r="A6" s="165"/>
      <c r="B6" s="227"/>
      <c r="C6" s="777" t="s">
        <v>1286</v>
      </c>
      <c r="D6" s="777"/>
      <c r="E6" s="777"/>
      <c r="F6" s="777"/>
      <c r="G6" s="777"/>
      <c r="H6" s="777"/>
      <c r="I6" s="186"/>
      <c r="J6" s="165"/>
      <c r="K6" s="169"/>
      <c r="L6" s="204" t="s">
        <v>1887</v>
      </c>
      <c r="M6" s="415"/>
      <c r="N6" s="197"/>
      <c r="O6" s="165"/>
      <c r="P6" s="266"/>
      <c r="Q6" s="266"/>
    </row>
    <row r="7" spans="1:17" s="244" customFormat="1" ht="30" customHeight="1">
      <c r="A7" s="165"/>
      <c r="B7" s="229"/>
      <c r="C7" s="776" t="s">
        <v>1287</v>
      </c>
      <c r="D7" s="776"/>
      <c r="E7" s="776"/>
      <c r="F7" s="776"/>
      <c r="G7" s="776"/>
      <c r="H7" s="776"/>
      <c r="I7" s="186"/>
      <c r="J7" s="165"/>
      <c r="K7" s="169"/>
      <c r="L7" s="169"/>
      <c r="M7" s="228"/>
      <c r="N7" s="197"/>
      <c r="O7" s="165"/>
      <c r="P7" s="266"/>
      <c r="Q7" s="266"/>
    </row>
    <row r="8" spans="1:17" s="244" customFormat="1" ht="33" customHeight="1">
      <c r="A8" s="165"/>
      <c r="B8" s="229"/>
      <c r="C8" s="776" t="s">
        <v>1888</v>
      </c>
      <c r="D8" s="776"/>
      <c r="E8" s="776"/>
      <c r="F8" s="776"/>
      <c r="G8" s="776"/>
      <c r="H8" s="776"/>
      <c r="I8" s="186"/>
      <c r="J8" s="165"/>
      <c r="K8" s="169"/>
      <c r="L8" s="228"/>
      <c r="M8" s="228"/>
      <c r="N8" s="197"/>
      <c r="O8" s="165"/>
      <c r="P8" s="266"/>
      <c r="Q8" s="266"/>
    </row>
    <row r="9" spans="1:17" s="244" customFormat="1" ht="21" customHeight="1">
      <c r="A9" s="165"/>
      <c r="B9" s="779" t="s">
        <v>1571</v>
      </c>
      <c r="C9" s="779"/>
      <c r="D9" s="779"/>
      <c r="E9" s="779"/>
      <c r="F9" s="779"/>
      <c r="G9" s="779"/>
      <c r="H9" s="779"/>
      <c r="I9" s="186"/>
      <c r="J9" s="165"/>
      <c r="K9" s="169"/>
      <c r="L9" s="237" t="s">
        <v>1265</v>
      </c>
      <c r="M9" s="197"/>
      <c r="N9" s="197"/>
      <c r="O9" s="165"/>
      <c r="P9" s="266"/>
      <c r="Q9" s="266"/>
    </row>
    <row r="10" spans="1:17" s="244" customFormat="1" ht="30" customHeight="1">
      <c r="A10" s="165"/>
      <c r="B10" s="268"/>
      <c r="C10" s="269" t="s">
        <v>1889</v>
      </c>
      <c r="D10" s="269"/>
      <c r="E10" s="269"/>
      <c r="F10" s="269"/>
      <c r="G10" s="269"/>
      <c r="H10" s="269"/>
      <c r="I10" s="186"/>
      <c r="J10" s="165"/>
      <c r="K10" s="169"/>
      <c r="L10" s="730"/>
      <c r="M10" s="730"/>
      <c r="N10" s="197"/>
      <c r="O10" s="165"/>
      <c r="P10" s="266"/>
      <c r="Q10" s="266"/>
    </row>
    <row r="11" spans="1:17" s="244" customFormat="1" ht="29.25" customHeight="1">
      <c r="A11" s="165"/>
      <c r="B11" s="227"/>
      <c r="C11" s="777" t="s">
        <v>1890</v>
      </c>
      <c r="D11" s="777"/>
      <c r="E11" s="777"/>
      <c r="F11" s="777"/>
      <c r="G11" s="777"/>
      <c r="H11" s="777"/>
      <c r="I11" s="186"/>
      <c r="J11" s="165"/>
      <c r="K11" s="169"/>
      <c r="L11" s="730"/>
      <c r="M11" s="730"/>
      <c r="N11" s="197"/>
      <c r="O11" s="165"/>
      <c r="P11" s="266"/>
      <c r="Q11" s="266"/>
    </row>
    <row r="12" spans="1:17" s="244" customFormat="1" ht="29.25" customHeight="1">
      <c r="A12" s="165"/>
      <c r="B12" s="229"/>
      <c r="C12" s="776" t="s">
        <v>1888</v>
      </c>
      <c r="D12" s="776"/>
      <c r="E12" s="776"/>
      <c r="F12" s="776"/>
      <c r="G12" s="776"/>
      <c r="H12" s="776"/>
      <c r="I12" s="186"/>
      <c r="J12" s="165"/>
      <c r="K12" s="169"/>
      <c r="L12" s="730"/>
      <c r="M12" s="730"/>
      <c r="N12" s="197"/>
      <c r="O12" s="165"/>
      <c r="P12" s="266"/>
      <c r="Q12" s="266"/>
    </row>
    <row r="13" spans="1:17" s="244" customFormat="1" ht="15.75" customHeight="1">
      <c r="A13" s="165"/>
      <c r="B13" s="197"/>
      <c r="C13" s="508"/>
      <c r="D13" s="508"/>
      <c r="E13" s="508"/>
      <c r="F13" s="508"/>
      <c r="G13" s="508"/>
      <c r="H13" s="508"/>
      <c r="I13" s="186"/>
      <c r="J13" s="165"/>
      <c r="K13" s="169"/>
      <c r="L13" s="197"/>
      <c r="M13" s="197"/>
      <c r="N13" s="197"/>
      <c r="O13" s="165"/>
      <c r="P13" s="266"/>
      <c r="Q13" s="266"/>
    </row>
    <row r="14" spans="1:17" s="244" customFormat="1" ht="28.5" customHeight="1">
      <c r="A14" s="165"/>
      <c r="B14" s="675" t="s">
        <v>1891</v>
      </c>
      <c r="C14" s="675"/>
      <c r="D14" s="675"/>
      <c r="E14" s="675"/>
      <c r="F14" s="675"/>
      <c r="G14" s="675"/>
      <c r="H14" s="675"/>
      <c r="I14" s="186"/>
      <c r="J14" s="165"/>
      <c r="K14" s="169"/>
      <c r="L14" s="237"/>
      <c r="M14" s="270"/>
      <c r="N14" s="186"/>
      <c r="O14" s="165"/>
      <c r="P14" s="171"/>
    </row>
    <row r="15" spans="1:17" s="244" customFormat="1" ht="27" customHeight="1">
      <c r="A15" s="165"/>
      <c r="B15" s="268"/>
      <c r="C15" s="269" t="s">
        <v>1285</v>
      </c>
      <c r="D15" s="269"/>
      <c r="E15" s="269"/>
      <c r="F15" s="269"/>
      <c r="G15" s="269"/>
      <c r="H15" s="269"/>
      <c r="I15" s="186"/>
      <c r="J15" s="165"/>
      <c r="K15" s="169"/>
      <c r="L15" s="196"/>
      <c r="M15" s="224"/>
      <c r="N15" s="186"/>
      <c r="O15" s="165"/>
      <c r="P15" s="171"/>
    </row>
    <row r="16" spans="1:17" s="244" customFormat="1" ht="23.25" customHeight="1">
      <c r="A16" s="165"/>
      <c r="B16" s="227"/>
      <c r="C16" s="777" t="s">
        <v>1286</v>
      </c>
      <c r="D16" s="777"/>
      <c r="E16" s="777"/>
      <c r="F16" s="777"/>
      <c r="G16" s="777"/>
      <c r="H16" s="777"/>
      <c r="I16" s="186"/>
      <c r="J16" s="165"/>
      <c r="K16" s="169"/>
      <c r="L16" s="169"/>
      <c r="M16" s="169"/>
      <c r="N16" s="186"/>
      <c r="O16" s="165"/>
      <c r="P16" s="171"/>
    </row>
    <row r="17" spans="1:16" s="244" customFormat="1" ht="26.25" customHeight="1">
      <c r="A17" s="165"/>
      <c r="B17" s="229"/>
      <c r="C17" s="776" t="s">
        <v>1287</v>
      </c>
      <c r="D17" s="776"/>
      <c r="E17" s="776"/>
      <c r="F17" s="776"/>
      <c r="G17" s="776"/>
      <c r="H17" s="776"/>
      <c r="I17" s="186"/>
      <c r="J17" s="165"/>
      <c r="K17" s="169"/>
      <c r="L17" s="169"/>
      <c r="M17" s="169"/>
      <c r="N17" s="186"/>
      <c r="O17" s="165"/>
      <c r="P17" s="171"/>
    </row>
    <row r="18" spans="1:16" s="244" customFormat="1" ht="15" customHeight="1">
      <c r="A18" s="165"/>
      <c r="B18" s="197"/>
      <c r="C18" s="778"/>
      <c r="D18" s="778"/>
      <c r="E18" s="778"/>
      <c r="F18" s="778"/>
      <c r="G18" s="778"/>
      <c r="H18" s="778"/>
      <c r="I18" s="186"/>
      <c r="J18" s="165"/>
      <c r="K18" s="169"/>
      <c r="L18" s="169"/>
      <c r="M18" s="169"/>
      <c r="N18" s="186"/>
      <c r="O18" s="165"/>
      <c r="P18" s="171"/>
    </row>
    <row r="19" spans="1:16" s="244" customFormat="1" ht="25.5" customHeight="1">
      <c r="A19" s="165"/>
      <c r="B19" s="675" t="s">
        <v>1892</v>
      </c>
      <c r="C19" s="675"/>
      <c r="D19" s="675"/>
      <c r="E19" s="675"/>
      <c r="F19" s="675"/>
      <c r="G19" s="675"/>
      <c r="H19" s="675"/>
      <c r="I19" s="186"/>
      <c r="J19" s="165"/>
      <c r="K19" s="169"/>
      <c r="L19" s="169"/>
      <c r="M19" s="169"/>
      <c r="N19" s="186"/>
      <c r="O19" s="165"/>
      <c r="P19" s="171"/>
    </row>
    <row r="20" spans="1:16" s="244" customFormat="1" ht="123.75" customHeight="1">
      <c r="A20" s="165"/>
      <c r="B20" s="730"/>
      <c r="C20" s="730"/>
      <c r="D20" s="730"/>
      <c r="E20" s="730"/>
      <c r="F20" s="730"/>
      <c r="G20" s="730"/>
      <c r="H20" s="730"/>
      <c r="I20" s="186"/>
      <c r="J20" s="165"/>
      <c r="K20" s="169"/>
      <c r="L20" s="169"/>
      <c r="M20" s="169"/>
      <c r="N20" s="186"/>
      <c r="O20" s="165"/>
      <c r="P20" s="171"/>
    </row>
    <row r="21" spans="1:16" s="244" customFormat="1">
      <c r="A21" s="165"/>
      <c r="B21" s="169"/>
      <c r="C21" s="228"/>
      <c r="D21" s="169"/>
      <c r="E21" s="169"/>
      <c r="F21" s="169"/>
      <c r="G21" s="169"/>
      <c r="H21" s="169"/>
      <c r="I21" s="186"/>
      <c r="J21" s="165"/>
      <c r="K21" s="169"/>
      <c r="L21" s="169"/>
      <c r="M21" s="169"/>
      <c r="N21" s="186"/>
      <c r="O21" s="165"/>
      <c r="P21" s="171"/>
    </row>
    <row r="22" spans="1:16" s="244" customFormat="1">
      <c r="A22" s="165"/>
      <c r="B22" s="169"/>
      <c r="C22" s="228"/>
      <c r="D22" s="169"/>
      <c r="E22" s="169"/>
      <c r="F22" s="169"/>
      <c r="G22" s="169"/>
      <c r="H22" s="169"/>
      <c r="I22" s="186"/>
      <c r="J22" s="165"/>
      <c r="K22" s="169"/>
      <c r="L22" s="169"/>
      <c r="M22" s="169"/>
      <c r="N22" s="186"/>
      <c r="O22" s="165"/>
      <c r="P22" s="171"/>
    </row>
    <row r="23" spans="1:16" s="244" customFormat="1">
      <c r="A23" s="171"/>
      <c r="B23" s="171"/>
      <c r="C23" s="271"/>
      <c r="D23" s="171"/>
      <c r="E23" s="171"/>
      <c r="F23" s="171"/>
      <c r="G23" s="171"/>
      <c r="H23" s="171"/>
      <c r="J23" s="171"/>
      <c r="K23" s="171"/>
      <c r="L23" s="171"/>
      <c r="M23" s="171"/>
      <c r="O23" s="171"/>
      <c r="P23" s="171"/>
    </row>
    <row r="24" spans="1:16" s="244" customFormat="1">
      <c r="A24" s="171"/>
      <c r="B24" s="201"/>
      <c r="C24" s="271"/>
      <c r="D24" s="171"/>
      <c r="E24" s="171"/>
      <c r="F24" s="171"/>
      <c r="G24" s="171"/>
      <c r="H24" s="171"/>
      <c r="J24" s="171"/>
      <c r="K24" s="171"/>
      <c r="L24" s="171"/>
      <c r="M24" s="171"/>
      <c r="O24" s="171"/>
      <c r="P24" s="171"/>
    </row>
  </sheetData>
  <sheetProtection algorithmName="SHA-512" hashValue="eRIOmwtMqu5GQpWKN1lUFdPlFxqSwEFGyHYJcnCdQI8wAMEj8Je4kb6znad4ipkHSHsBUZnFtHbFdlS8K3itwQ==" saltValue="2AOQJ0GuE0L2peg+3VchUw==" spinCount="100000" sheet="1" formatRows="0" selectLockedCells="1"/>
  <mergeCells count="16">
    <mergeCell ref="L10:M12"/>
    <mergeCell ref="C18:H18"/>
    <mergeCell ref="B9:H9"/>
    <mergeCell ref="B19:H19"/>
    <mergeCell ref="B20:H20"/>
    <mergeCell ref="C16:H16"/>
    <mergeCell ref="C17:H17"/>
    <mergeCell ref="B14:H14"/>
    <mergeCell ref="B1:H1"/>
    <mergeCell ref="B2:H2"/>
    <mergeCell ref="C12:H12"/>
    <mergeCell ref="C8:H8"/>
    <mergeCell ref="B4:H4"/>
    <mergeCell ref="C6:H6"/>
    <mergeCell ref="C7:H7"/>
    <mergeCell ref="C11:H11"/>
  </mergeCells>
  <dataValidations count="1">
    <dataValidation type="list" allowBlank="1" showInputMessage="1" showErrorMessage="1" prompt="Choisir" sqref="M4:M6" xr:uid="{233B9143-DE1A-4774-AB77-224379A83BD7}">
      <formula1>OuiNon</formula1>
    </dataValidation>
  </dataValidations>
  <hyperlinks>
    <hyperlink ref="B9:H9" r:id="rId1" display="Est-ce qu'il s'agit d'une cote attribuée par Kéroul ?" xr:uid="{01FF72CC-8CE5-46D1-9C2D-36C1B1AAA25D}"/>
  </hyperlinks>
  <pageMargins left="0.7" right="0.7" top="0.75" bottom="0.75" header="0.3" footer="0.3"/>
  <pageSetup paperSize="5"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67602" r:id="rId5" name="Check Box 18">
              <controlPr locked="0" defaultSize="0" autoFill="0" autoLine="0" autoPict="0" altText="">
                <anchor moveWithCells="1">
                  <from>
                    <xdr:col>1</xdr:col>
                    <xdr:colOff>457200</xdr:colOff>
                    <xdr:row>15</xdr:row>
                    <xdr:rowOff>31750</xdr:rowOff>
                  </from>
                  <to>
                    <xdr:col>1</xdr:col>
                    <xdr:colOff>647700</xdr:colOff>
                    <xdr:row>15</xdr:row>
                    <xdr:rowOff>298450</xdr:rowOff>
                  </to>
                </anchor>
              </controlPr>
            </control>
          </mc:Choice>
        </mc:AlternateContent>
        <mc:AlternateContent xmlns:mc="http://schemas.openxmlformats.org/markup-compatibility/2006">
          <mc:Choice Requires="x14">
            <control shapeId="67603" r:id="rId6" name="Check Box 19">
              <controlPr locked="0" defaultSize="0" autoFill="0" autoLine="0" autoPict="0" altText="">
                <anchor moveWithCells="1">
                  <from>
                    <xdr:col>1</xdr:col>
                    <xdr:colOff>457200</xdr:colOff>
                    <xdr:row>16</xdr:row>
                    <xdr:rowOff>31750</xdr:rowOff>
                  </from>
                  <to>
                    <xdr:col>1</xdr:col>
                    <xdr:colOff>647700</xdr:colOff>
                    <xdr:row>16</xdr:row>
                    <xdr:rowOff>298450</xdr:rowOff>
                  </to>
                </anchor>
              </controlPr>
            </control>
          </mc:Choice>
        </mc:AlternateContent>
        <mc:AlternateContent xmlns:mc="http://schemas.openxmlformats.org/markup-compatibility/2006">
          <mc:Choice Requires="x14">
            <control shapeId="67604" r:id="rId7" name="Check Box 20">
              <controlPr locked="0" defaultSize="0" autoFill="0" autoLine="0" autoPict="0" altText="">
                <anchor moveWithCells="1">
                  <from>
                    <xdr:col>1</xdr:col>
                    <xdr:colOff>457200</xdr:colOff>
                    <xdr:row>14</xdr:row>
                    <xdr:rowOff>50800</xdr:rowOff>
                  </from>
                  <to>
                    <xdr:col>1</xdr:col>
                    <xdr:colOff>647700</xdr:colOff>
                    <xdr:row>14</xdr:row>
                    <xdr:rowOff>298450</xdr:rowOff>
                  </to>
                </anchor>
              </controlPr>
            </control>
          </mc:Choice>
        </mc:AlternateContent>
        <mc:AlternateContent xmlns:mc="http://schemas.openxmlformats.org/markup-compatibility/2006">
          <mc:Choice Requires="x14">
            <control shapeId="67605" r:id="rId8" name="Check Box 21">
              <controlPr locked="0" defaultSize="0" autoFill="0" autoLine="0" autoPict="0" altText="">
                <anchor moveWithCells="1">
                  <from>
                    <xdr:col>1</xdr:col>
                    <xdr:colOff>457200</xdr:colOff>
                    <xdr:row>5</xdr:row>
                    <xdr:rowOff>69850</xdr:rowOff>
                  </from>
                  <to>
                    <xdr:col>1</xdr:col>
                    <xdr:colOff>647700</xdr:colOff>
                    <xdr:row>5</xdr:row>
                    <xdr:rowOff>317500</xdr:rowOff>
                  </to>
                </anchor>
              </controlPr>
            </control>
          </mc:Choice>
        </mc:AlternateContent>
        <mc:AlternateContent xmlns:mc="http://schemas.openxmlformats.org/markup-compatibility/2006">
          <mc:Choice Requires="x14">
            <control shapeId="67606" r:id="rId9" name="Check Box 22">
              <controlPr locked="0" defaultSize="0" autoFill="0" autoLine="0" autoPict="0" altText="">
                <anchor moveWithCells="1">
                  <from>
                    <xdr:col>1</xdr:col>
                    <xdr:colOff>457200</xdr:colOff>
                    <xdr:row>6</xdr:row>
                    <xdr:rowOff>50800</xdr:rowOff>
                  </from>
                  <to>
                    <xdr:col>1</xdr:col>
                    <xdr:colOff>647700</xdr:colOff>
                    <xdr:row>6</xdr:row>
                    <xdr:rowOff>298450</xdr:rowOff>
                  </to>
                </anchor>
              </controlPr>
            </control>
          </mc:Choice>
        </mc:AlternateContent>
        <mc:AlternateContent xmlns:mc="http://schemas.openxmlformats.org/markup-compatibility/2006">
          <mc:Choice Requires="x14">
            <control shapeId="67607" r:id="rId10" name="Check Box 23">
              <controlPr locked="0" defaultSize="0" autoFill="0" autoLine="0" autoPict="0" altText="">
                <anchor moveWithCells="1">
                  <from>
                    <xdr:col>1</xdr:col>
                    <xdr:colOff>457200</xdr:colOff>
                    <xdr:row>4</xdr:row>
                    <xdr:rowOff>69850</xdr:rowOff>
                  </from>
                  <to>
                    <xdr:col>1</xdr:col>
                    <xdr:colOff>679450</xdr:colOff>
                    <xdr:row>4</xdr:row>
                    <xdr:rowOff>336550</xdr:rowOff>
                  </to>
                </anchor>
              </controlPr>
            </control>
          </mc:Choice>
        </mc:AlternateContent>
        <mc:AlternateContent xmlns:mc="http://schemas.openxmlformats.org/markup-compatibility/2006">
          <mc:Choice Requires="x14">
            <control shapeId="67608" r:id="rId11" name="Check Box 24">
              <controlPr locked="0" defaultSize="0" autoFill="0" autoLine="0" autoPict="0" altText="">
                <anchor moveWithCells="1">
                  <from>
                    <xdr:col>1</xdr:col>
                    <xdr:colOff>457200</xdr:colOff>
                    <xdr:row>10</xdr:row>
                    <xdr:rowOff>50800</xdr:rowOff>
                  </from>
                  <to>
                    <xdr:col>1</xdr:col>
                    <xdr:colOff>647700</xdr:colOff>
                    <xdr:row>10</xdr:row>
                    <xdr:rowOff>304800</xdr:rowOff>
                  </to>
                </anchor>
              </controlPr>
            </control>
          </mc:Choice>
        </mc:AlternateContent>
        <mc:AlternateContent xmlns:mc="http://schemas.openxmlformats.org/markup-compatibility/2006">
          <mc:Choice Requires="x14">
            <control shapeId="67610" r:id="rId12" name="Check Box 26">
              <controlPr locked="0" defaultSize="0" autoFill="0" autoLine="0" autoPict="0" altText="">
                <anchor moveWithCells="1">
                  <from>
                    <xdr:col>1</xdr:col>
                    <xdr:colOff>457200</xdr:colOff>
                    <xdr:row>11</xdr:row>
                    <xdr:rowOff>50800</xdr:rowOff>
                  </from>
                  <to>
                    <xdr:col>1</xdr:col>
                    <xdr:colOff>647700</xdr:colOff>
                    <xdr:row>11</xdr:row>
                    <xdr:rowOff>298450</xdr:rowOff>
                  </to>
                </anchor>
              </controlPr>
            </control>
          </mc:Choice>
        </mc:AlternateContent>
        <mc:AlternateContent xmlns:mc="http://schemas.openxmlformats.org/markup-compatibility/2006">
          <mc:Choice Requires="x14">
            <control shapeId="67619" r:id="rId13" name="Check Box 35">
              <controlPr locked="0" defaultSize="0" autoFill="0" autoLine="0" autoPict="0" altText="">
                <anchor moveWithCells="1">
                  <from>
                    <xdr:col>1</xdr:col>
                    <xdr:colOff>457200</xdr:colOff>
                    <xdr:row>9</xdr:row>
                    <xdr:rowOff>69850</xdr:rowOff>
                  </from>
                  <to>
                    <xdr:col>1</xdr:col>
                    <xdr:colOff>647700</xdr:colOff>
                    <xdr:row>9</xdr:row>
                    <xdr:rowOff>336550</xdr:rowOff>
                  </to>
                </anchor>
              </controlPr>
            </control>
          </mc:Choice>
        </mc:AlternateContent>
        <mc:AlternateContent xmlns:mc="http://schemas.openxmlformats.org/markup-compatibility/2006">
          <mc:Choice Requires="x14">
            <control shapeId="67624" r:id="rId14" name="Check Box 40">
              <controlPr locked="0" defaultSize="0" autoFill="0" autoLine="0" autoPict="0" altText="">
                <anchor moveWithCells="1">
                  <from>
                    <xdr:col>1</xdr:col>
                    <xdr:colOff>457200</xdr:colOff>
                    <xdr:row>7</xdr:row>
                    <xdr:rowOff>69850</xdr:rowOff>
                  </from>
                  <to>
                    <xdr:col>1</xdr:col>
                    <xdr:colOff>647700</xdr:colOff>
                    <xdr:row>7</xdr:row>
                    <xdr:rowOff>317500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8A763-6077-4B48-B2CD-D718D81410CE}">
  <sheetPr codeName="Feuil8">
    <tabColor theme="4"/>
    <pageSetUpPr fitToPage="1"/>
  </sheetPr>
  <dimension ref="A1:S19"/>
  <sheetViews>
    <sheetView showGridLines="0" zoomScale="115" zoomScaleNormal="115" workbookViewId="0">
      <selection activeCell="C6" sqref="C6"/>
    </sheetView>
  </sheetViews>
  <sheetFormatPr baseColWidth="10" defaultColWidth="11.453125" defaultRowHeight="23.5" outlineLevelCol="1"/>
  <cols>
    <col min="1" max="1" width="1.1796875" style="262" customWidth="1"/>
    <col min="2" max="2" width="4.1796875" style="262" customWidth="1"/>
    <col min="3" max="3" width="42" style="262" customWidth="1"/>
    <col min="4" max="4" width="19.453125" style="262" customWidth="1"/>
    <col min="5" max="5" width="20.1796875" style="262" customWidth="1"/>
    <col min="6" max="6" width="1.453125" style="245" customWidth="1"/>
    <col min="7" max="7" width="1.1796875" style="262" customWidth="1"/>
    <col min="8" max="8" width="1.453125" style="289" hidden="1" customWidth="1" outlineLevel="1"/>
    <col min="9" max="9" width="16.453125" style="289" hidden="1" customWidth="1" outlineLevel="1"/>
    <col min="10" max="15" width="11.453125" style="289" hidden="1" customWidth="1" outlineLevel="1"/>
    <col min="16" max="16" width="1.453125" style="289" hidden="1" customWidth="1" outlineLevel="1"/>
    <col min="17" max="17" width="1.1796875" style="262" hidden="1" customWidth="1" outlineLevel="1"/>
    <col min="18" max="18" width="11.453125" style="262" hidden="1" customWidth="1" outlineLevel="1"/>
    <col min="19" max="19" width="11.453125" style="262" collapsed="1"/>
    <col min="20" max="16384" width="11.453125" style="262"/>
  </cols>
  <sheetData>
    <row r="1" spans="1:17" s="292" customFormat="1" ht="48.75" customHeight="1" thickBot="1">
      <c r="A1" s="290"/>
      <c r="B1" s="679" t="s">
        <v>1698</v>
      </c>
      <c r="C1" s="679"/>
      <c r="D1" s="679"/>
      <c r="E1" s="679"/>
      <c r="F1" s="7"/>
      <c r="G1" s="290"/>
      <c r="H1" s="291"/>
      <c r="I1" s="781" t="s">
        <v>1726</v>
      </c>
      <c r="J1" s="781"/>
      <c r="K1" s="781"/>
      <c r="L1" s="781"/>
      <c r="M1" s="781"/>
      <c r="N1" s="781"/>
      <c r="O1" s="781"/>
      <c r="P1" s="291"/>
      <c r="Q1" s="290"/>
    </row>
    <row r="2" spans="1:17" s="275" customFormat="1" ht="32.25" customHeight="1" thickTop="1" thickBot="1">
      <c r="A2" s="246"/>
      <c r="B2" s="680" t="s">
        <v>1288</v>
      </c>
      <c r="C2" s="680"/>
      <c r="D2" s="680"/>
      <c r="E2" s="680"/>
      <c r="F2" s="128"/>
      <c r="G2" s="246"/>
      <c r="H2" s="274"/>
      <c r="I2" s="784" t="s">
        <v>1895</v>
      </c>
      <c r="J2" s="784"/>
      <c r="K2" s="784"/>
      <c r="L2" s="784"/>
      <c r="M2" s="784"/>
      <c r="N2" s="784"/>
      <c r="O2" s="784"/>
      <c r="P2" s="274"/>
      <c r="Q2" s="246"/>
    </row>
    <row r="3" spans="1:17" ht="32.25" customHeight="1" thickTop="1">
      <c r="A3" s="165"/>
      <c r="B3" s="277"/>
      <c r="C3" s="277"/>
      <c r="D3" s="278" t="s">
        <v>1893</v>
      </c>
      <c r="E3" s="278" t="s">
        <v>1894</v>
      </c>
      <c r="F3" s="186"/>
      <c r="G3" s="165"/>
      <c r="H3" s="785"/>
      <c r="I3" s="785"/>
      <c r="J3" s="279"/>
      <c r="K3" s="279"/>
      <c r="L3" s="279"/>
      <c r="M3" s="279"/>
      <c r="N3" s="279"/>
      <c r="O3" s="279"/>
      <c r="P3" s="276"/>
      <c r="Q3" s="165"/>
    </row>
    <row r="4" spans="1:17" ht="41.25" customHeight="1">
      <c r="A4" s="165"/>
      <c r="B4" s="256">
        <v>1</v>
      </c>
      <c r="C4" s="280"/>
      <c r="D4" s="281"/>
      <c r="E4" s="282"/>
      <c r="F4" s="186"/>
      <c r="G4" s="165"/>
      <c r="H4" s="276"/>
      <c r="I4" s="780" t="s">
        <v>2266</v>
      </c>
      <c r="J4" s="780"/>
      <c r="K4" s="780"/>
      <c r="L4" s="780"/>
      <c r="M4" s="780"/>
      <c r="N4" s="780"/>
      <c r="O4" s="439"/>
      <c r="P4" s="276"/>
      <c r="Q4" s="165"/>
    </row>
    <row r="5" spans="1:17" ht="42.75" customHeight="1">
      <c r="A5" s="165"/>
      <c r="B5" s="239">
        <v>2</v>
      </c>
      <c r="C5" s="283"/>
      <c r="D5" s="284"/>
      <c r="E5" s="285"/>
      <c r="F5" s="186"/>
      <c r="G5" s="165"/>
      <c r="H5" s="276"/>
      <c r="I5" s="780" t="s">
        <v>1896</v>
      </c>
      <c r="J5" s="780"/>
      <c r="K5" s="780"/>
      <c r="L5" s="780"/>
      <c r="M5" s="780"/>
      <c r="N5" s="780"/>
      <c r="O5" s="439"/>
      <c r="P5" s="276"/>
      <c r="Q5" s="165"/>
    </row>
    <row r="6" spans="1:17" ht="42" customHeight="1">
      <c r="A6" s="165"/>
      <c r="B6" s="239">
        <v>3</v>
      </c>
      <c r="C6" s="283"/>
      <c r="D6" s="284"/>
      <c r="E6" s="285"/>
      <c r="F6" s="186"/>
      <c r="G6" s="165"/>
      <c r="H6" s="276"/>
      <c r="I6" s="276"/>
      <c r="J6" s="276"/>
      <c r="K6" s="276"/>
      <c r="L6" s="276"/>
      <c r="M6" s="276"/>
      <c r="N6" s="276"/>
      <c r="O6" s="276"/>
      <c r="P6" s="276"/>
      <c r="Q6" s="165"/>
    </row>
    <row r="7" spans="1:17" ht="41.25" customHeight="1">
      <c r="A7" s="165"/>
      <c r="B7" s="256">
        <v>4</v>
      </c>
      <c r="C7" s="283"/>
      <c r="D7" s="284"/>
      <c r="E7" s="285"/>
      <c r="F7" s="186"/>
      <c r="G7" s="165"/>
      <c r="H7" s="276"/>
      <c r="I7" s="783" t="s">
        <v>1265</v>
      </c>
      <c r="J7" s="783"/>
      <c r="K7" s="276"/>
      <c r="L7" s="276"/>
      <c r="M7" s="276"/>
      <c r="N7" s="276"/>
      <c r="O7" s="276"/>
      <c r="P7" s="276"/>
      <c r="Q7" s="165"/>
    </row>
    <row r="8" spans="1:17" ht="43.5" customHeight="1">
      <c r="A8" s="165"/>
      <c r="B8" s="256">
        <v>5</v>
      </c>
      <c r="C8" s="283"/>
      <c r="D8" s="284"/>
      <c r="E8" s="285"/>
      <c r="F8" s="186"/>
      <c r="G8" s="165"/>
      <c r="H8" s="276"/>
      <c r="I8" s="782"/>
      <c r="J8" s="782"/>
      <c r="K8" s="782"/>
      <c r="L8" s="782"/>
      <c r="M8" s="782"/>
      <c r="N8" s="782"/>
      <c r="O8" s="782"/>
      <c r="P8" s="276"/>
      <c r="Q8" s="165"/>
    </row>
    <row r="9" spans="1:17" ht="42" customHeight="1">
      <c r="A9" s="165"/>
      <c r="B9" s="256">
        <v>6</v>
      </c>
      <c r="C9" s="283"/>
      <c r="D9" s="284"/>
      <c r="E9" s="285"/>
      <c r="F9" s="186"/>
      <c r="G9" s="165"/>
      <c r="H9" s="276"/>
      <c r="I9" s="782"/>
      <c r="J9" s="782"/>
      <c r="K9" s="782"/>
      <c r="L9" s="782"/>
      <c r="M9" s="782"/>
      <c r="N9" s="782"/>
      <c r="O9" s="782"/>
      <c r="P9" s="276"/>
      <c r="Q9" s="165"/>
    </row>
    <row r="10" spans="1:17" ht="43.5" customHeight="1">
      <c r="A10" s="165"/>
      <c r="B10" s="256">
        <v>7</v>
      </c>
      <c r="C10" s="283"/>
      <c r="D10" s="284"/>
      <c r="E10" s="285"/>
      <c r="F10" s="186"/>
      <c r="G10" s="165"/>
      <c r="H10" s="276"/>
      <c r="I10" s="782"/>
      <c r="J10" s="782"/>
      <c r="K10" s="782"/>
      <c r="L10" s="782"/>
      <c r="M10" s="782"/>
      <c r="N10" s="782"/>
      <c r="O10" s="782"/>
      <c r="P10" s="276"/>
      <c r="Q10" s="165"/>
    </row>
    <row r="11" spans="1:17" ht="42.75" customHeight="1">
      <c r="A11" s="165"/>
      <c r="B11" s="256">
        <v>8</v>
      </c>
      <c r="C11" s="286"/>
      <c r="D11" s="287"/>
      <c r="E11" s="288"/>
      <c r="F11" s="186"/>
      <c r="G11" s="165"/>
      <c r="H11" s="276"/>
      <c r="I11" s="782"/>
      <c r="J11" s="782"/>
      <c r="K11" s="782"/>
      <c r="L11" s="782"/>
      <c r="M11" s="782"/>
      <c r="N11" s="782"/>
      <c r="O11" s="782"/>
      <c r="P11" s="276"/>
      <c r="Q11" s="165"/>
    </row>
    <row r="12" spans="1:17" ht="22.5" customHeight="1">
      <c r="A12" s="165"/>
      <c r="B12" s="774" t="s">
        <v>1265</v>
      </c>
      <c r="C12" s="774"/>
      <c r="D12" s="169"/>
      <c r="E12" s="169"/>
      <c r="F12" s="186"/>
      <c r="G12" s="165"/>
      <c r="H12" s="276"/>
      <c r="I12" s="276"/>
      <c r="J12" s="276"/>
      <c r="K12" s="276"/>
      <c r="L12" s="276"/>
      <c r="M12" s="276"/>
      <c r="N12" s="276"/>
      <c r="O12" s="276"/>
      <c r="P12" s="276"/>
      <c r="Q12" s="165"/>
    </row>
    <row r="13" spans="1:17" ht="39" customHeight="1">
      <c r="A13" s="165"/>
      <c r="B13" s="713"/>
      <c r="C13" s="713"/>
      <c r="D13" s="713"/>
      <c r="E13" s="713"/>
      <c r="F13" s="186"/>
      <c r="G13" s="165"/>
      <c r="H13" s="276"/>
      <c r="I13" s="276"/>
      <c r="J13" s="276"/>
      <c r="K13" s="276"/>
      <c r="L13" s="276"/>
      <c r="M13" s="276"/>
      <c r="N13" s="276"/>
      <c r="O13" s="276"/>
      <c r="P13" s="276"/>
      <c r="Q13" s="165"/>
    </row>
    <row r="14" spans="1:17">
      <c r="A14" s="165"/>
      <c r="B14" s="713"/>
      <c r="C14" s="713"/>
      <c r="D14" s="713"/>
      <c r="E14" s="713"/>
      <c r="F14" s="186"/>
      <c r="G14" s="165"/>
      <c r="H14" s="276"/>
      <c r="I14" s="276"/>
      <c r="J14" s="276"/>
      <c r="K14" s="276"/>
      <c r="L14" s="276"/>
      <c r="M14" s="276"/>
      <c r="N14" s="276"/>
      <c r="O14" s="276"/>
      <c r="P14" s="276"/>
      <c r="Q14" s="165"/>
    </row>
    <row r="15" spans="1:17">
      <c r="A15" s="165"/>
      <c r="B15" s="713"/>
      <c r="C15" s="713"/>
      <c r="D15" s="713"/>
      <c r="E15" s="713"/>
      <c r="F15" s="186"/>
      <c r="G15" s="165"/>
      <c r="H15" s="276"/>
      <c r="I15" s="276"/>
      <c r="J15" s="276"/>
      <c r="K15" s="276"/>
      <c r="L15" s="276"/>
      <c r="M15" s="276"/>
      <c r="N15" s="276"/>
      <c r="O15" s="276"/>
      <c r="P15" s="276"/>
      <c r="Q15" s="165"/>
    </row>
    <row r="16" spans="1:17">
      <c r="A16" s="165"/>
      <c r="B16" s="713"/>
      <c r="C16" s="713"/>
      <c r="D16" s="713"/>
      <c r="E16" s="713"/>
      <c r="F16" s="186"/>
      <c r="G16" s="165"/>
      <c r="H16" s="276"/>
      <c r="I16" s="276"/>
      <c r="J16" s="276"/>
      <c r="K16" s="276"/>
      <c r="L16" s="276"/>
      <c r="M16" s="276"/>
      <c r="N16" s="276"/>
      <c r="O16" s="276"/>
      <c r="P16" s="276"/>
      <c r="Q16" s="165"/>
    </row>
    <row r="17" spans="1:17">
      <c r="A17" s="165"/>
      <c r="B17" s="713"/>
      <c r="C17" s="713"/>
      <c r="D17" s="713"/>
      <c r="E17" s="713"/>
      <c r="F17" s="186"/>
      <c r="G17" s="165"/>
      <c r="H17" s="276"/>
      <c r="I17" s="276"/>
      <c r="J17" s="276"/>
      <c r="K17" s="276"/>
      <c r="L17" s="276"/>
      <c r="M17" s="276"/>
      <c r="N17" s="276"/>
      <c r="O17" s="276"/>
      <c r="P17" s="276"/>
      <c r="Q17" s="165"/>
    </row>
    <row r="18" spans="1:17">
      <c r="A18" s="165"/>
      <c r="B18" s="713"/>
      <c r="C18" s="713"/>
      <c r="D18" s="713"/>
      <c r="E18" s="713"/>
      <c r="F18" s="186"/>
      <c r="G18" s="165"/>
      <c r="H18" s="276"/>
      <c r="I18" s="276"/>
      <c r="J18" s="276"/>
      <c r="K18" s="276"/>
      <c r="L18" s="276"/>
      <c r="M18" s="276"/>
      <c r="N18" s="276"/>
      <c r="O18" s="276"/>
      <c r="P18" s="276"/>
      <c r="Q18" s="165"/>
    </row>
    <row r="19" spans="1:17">
      <c r="A19" s="165"/>
      <c r="B19" s="169"/>
      <c r="C19" s="169"/>
      <c r="D19" s="169"/>
      <c r="E19" s="169"/>
      <c r="F19" s="186"/>
      <c r="G19" s="165"/>
      <c r="H19" s="276"/>
      <c r="I19" s="276"/>
      <c r="J19" s="276"/>
      <c r="K19" s="276"/>
      <c r="L19" s="276"/>
      <c r="M19" s="276"/>
      <c r="N19" s="276"/>
      <c r="O19" s="276"/>
      <c r="P19" s="276"/>
      <c r="Q19" s="165"/>
    </row>
  </sheetData>
  <sheetProtection algorithmName="SHA-512" hashValue="JAVlLhibFsYb4S1KpR8yv5aY55GwhshijfAJ7fQLllcs+TTDI6Sa52x+U5tRCeRnSCUTQ1DNqMo+PfLYNogWgg==" saltValue="fzhL3XOAkbEVSG5hJe4IRQ==" spinCount="100000" sheet="1" formatRows="0" selectLockedCells="1"/>
  <mergeCells count="11">
    <mergeCell ref="B12:C12"/>
    <mergeCell ref="B13:E18"/>
    <mergeCell ref="I4:N4"/>
    <mergeCell ref="I1:O1"/>
    <mergeCell ref="B2:E2"/>
    <mergeCell ref="I8:O11"/>
    <mergeCell ref="I7:J7"/>
    <mergeCell ref="B1:E1"/>
    <mergeCell ref="I2:O2"/>
    <mergeCell ref="I5:N5"/>
    <mergeCell ref="H3:I3"/>
  </mergeCells>
  <dataValidations count="1">
    <dataValidation type="list" allowBlank="1" showInputMessage="1" showErrorMessage="1" prompt="Choisir" sqref="O4:O5" xr:uid="{7E6BE99E-5D6C-4BD9-8E9F-FBB10B979AA3}">
      <formula1>OuiNon</formula1>
    </dataValidation>
  </dataValidations>
  <pageMargins left="0.7" right="0.7" top="0.75" bottom="0.75" header="0.3" footer="0.3"/>
  <pageSetup paperSize="5" fitToHeight="0"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6E37A-6424-4F3A-A5E7-C355E254A897}">
  <sheetPr codeName="Feuil3">
    <tabColor theme="4"/>
    <pageSetUpPr fitToPage="1"/>
  </sheetPr>
  <dimension ref="A1:I24"/>
  <sheetViews>
    <sheetView showGridLines="0" zoomScaleNormal="100" workbookViewId="0">
      <selection activeCell="D3" sqref="D3"/>
    </sheetView>
  </sheetViews>
  <sheetFormatPr baseColWidth="10" defaultColWidth="10.81640625" defaultRowHeight="14.5"/>
  <cols>
    <col min="1" max="2" width="1.1796875" style="171" customWidth="1"/>
    <col min="3" max="3" width="16.54296875" style="171" customWidth="1"/>
    <col min="4" max="4" width="25" style="171" customWidth="1"/>
    <col min="5" max="6" width="10.81640625" style="171"/>
    <col min="7" max="7" width="72.54296875" style="171" customWidth="1"/>
    <col min="8" max="9" width="1.453125" style="171" customWidth="1"/>
    <col min="10" max="16384" width="10.81640625" style="171"/>
  </cols>
  <sheetData>
    <row r="1" spans="1:9" ht="44.15" customHeight="1" thickBot="1">
      <c r="A1" s="165"/>
      <c r="B1" s="169"/>
      <c r="C1" s="786" t="s">
        <v>1698</v>
      </c>
      <c r="D1" s="786"/>
      <c r="E1" s="786"/>
      <c r="F1" s="786"/>
      <c r="G1" s="786"/>
      <c r="H1" s="169"/>
      <c r="I1" s="165"/>
    </row>
    <row r="2" spans="1:9" ht="23.25" customHeight="1" thickTop="1">
      <c r="A2" s="165"/>
      <c r="B2" s="169"/>
      <c r="C2" s="134"/>
      <c r="D2" s="169"/>
      <c r="E2" s="169"/>
      <c r="F2" s="169"/>
      <c r="G2" s="169"/>
      <c r="H2" s="169"/>
      <c r="I2" s="165"/>
    </row>
    <row r="3" spans="1:9">
      <c r="A3" s="165"/>
      <c r="B3" s="169"/>
      <c r="C3" s="252" t="s">
        <v>1897</v>
      </c>
      <c r="D3" s="293"/>
      <c r="E3" s="241" t="s">
        <v>1439</v>
      </c>
      <c r="F3" s="169"/>
      <c r="G3" s="169"/>
      <c r="H3" s="169"/>
      <c r="I3" s="165"/>
    </row>
    <row r="4" spans="1:9">
      <c r="A4" s="165"/>
      <c r="B4" s="169"/>
      <c r="C4" s="169"/>
      <c r="D4" s="169"/>
      <c r="E4" s="169"/>
      <c r="F4" s="169"/>
      <c r="G4" s="169"/>
      <c r="H4" s="169"/>
      <c r="I4" s="165"/>
    </row>
    <row r="5" spans="1:9" ht="34.5" customHeight="1">
      <c r="A5" s="165"/>
      <c r="B5" s="169"/>
      <c r="C5" s="717" t="s">
        <v>1898</v>
      </c>
      <c r="D5" s="717"/>
      <c r="E5" s="717"/>
      <c r="F5" s="717"/>
      <c r="G5" s="717"/>
      <c r="H5" s="169"/>
      <c r="I5" s="165"/>
    </row>
    <row r="6" spans="1:9" ht="18.649999999999999" customHeight="1">
      <c r="A6" s="165"/>
      <c r="B6" s="169"/>
      <c r="C6" s="791" t="s">
        <v>2222</v>
      </c>
      <c r="D6" s="791"/>
      <c r="E6" s="791"/>
      <c r="F6" s="791"/>
      <c r="G6" s="791"/>
      <c r="H6" s="169"/>
      <c r="I6" s="165"/>
    </row>
    <row r="7" spans="1:9" ht="46.5" customHeight="1">
      <c r="A7" s="165"/>
      <c r="B7" s="169"/>
      <c r="C7" s="717" t="s">
        <v>1899</v>
      </c>
      <c r="D7" s="717"/>
      <c r="E7" s="717"/>
      <c r="F7" s="717"/>
      <c r="G7" s="717"/>
      <c r="H7" s="169"/>
      <c r="I7" s="165"/>
    </row>
    <row r="8" spans="1:9" ht="16.5" customHeight="1">
      <c r="A8" s="165"/>
      <c r="B8" s="169"/>
      <c r="C8" s="791" t="s">
        <v>2213</v>
      </c>
      <c r="D8" s="791"/>
      <c r="E8" s="791"/>
      <c r="F8" s="791"/>
      <c r="G8" s="791"/>
      <c r="H8" s="169"/>
      <c r="I8" s="165"/>
    </row>
    <row r="9" spans="1:9" ht="18" customHeight="1">
      <c r="A9" s="165"/>
      <c r="B9" s="169"/>
      <c r="C9" s="717" t="s">
        <v>1449</v>
      </c>
      <c r="D9" s="717"/>
      <c r="E9" s="717"/>
      <c r="F9" s="717"/>
      <c r="G9" s="717"/>
      <c r="H9" s="169"/>
      <c r="I9" s="165"/>
    </row>
    <row r="10" spans="1:9" ht="35.25" customHeight="1">
      <c r="A10" s="165"/>
      <c r="B10" s="169"/>
      <c r="C10" s="294"/>
      <c r="D10" s="169" t="s">
        <v>1572</v>
      </c>
      <c r="E10" s="169"/>
      <c r="F10" s="169"/>
      <c r="G10" s="169"/>
      <c r="H10" s="169"/>
      <c r="I10" s="165"/>
    </row>
    <row r="11" spans="1:9" ht="24" customHeight="1">
      <c r="A11" s="165"/>
      <c r="B11" s="169"/>
      <c r="C11" s="294"/>
      <c r="D11" s="739" t="s">
        <v>1900</v>
      </c>
      <c r="E11" s="739"/>
      <c r="F11" s="739"/>
      <c r="G11" s="739"/>
      <c r="H11" s="169"/>
      <c r="I11" s="165"/>
    </row>
    <row r="12" spans="1:9" ht="24" customHeight="1">
      <c r="A12" s="165"/>
      <c r="B12" s="169"/>
      <c r="C12" s="169"/>
      <c r="D12" s="169"/>
      <c r="E12" s="169"/>
      <c r="F12" s="169"/>
      <c r="G12" s="169"/>
      <c r="H12" s="169"/>
      <c r="I12" s="165"/>
    </row>
    <row r="13" spans="1:9" ht="24" customHeight="1">
      <c r="A13" s="165"/>
      <c r="B13" s="169"/>
      <c r="C13" s="774" t="s">
        <v>1440</v>
      </c>
      <c r="D13" s="774"/>
      <c r="E13" s="169"/>
      <c r="F13" s="169"/>
      <c r="G13" s="169"/>
      <c r="H13" s="169"/>
      <c r="I13" s="165"/>
    </row>
    <row r="14" spans="1:9" ht="13.5" customHeight="1">
      <c r="A14" s="165"/>
      <c r="B14" s="169"/>
      <c r="C14" s="169"/>
      <c r="D14" s="169"/>
      <c r="E14" s="169"/>
      <c r="F14" s="169"/>
      <c r="G14" s="169"/>
      <c r="H14" s="169"/>
      <c r="I14" s="165"/>
    </row>
    <row r="15" spans="1:9" ht="61.5" customHeight="1">
      <c r="A15" s="165"/>
      <c r="B15" s="169"/>
      <c r="C15" s="790" t="s">
        <v>1450</v>
      </c>
      <c r="D15" s="790"/>
      <c r="E15" s="790"/>
      <c r="F15" s="790"/>
      <c r="G15" s="790"/>
      <c r="H15" s="169"/>
      <c r="I15" s="165"/>
    </row>
    <row r="16" spans="1:9">
      <c r="A16" s="165"/>
      <c r="B16" s="169"/>
      <c r="C16" s="169"/>
      <c r="D16" s="169"/>
      <c r="E16" s="169"/>
      <c r="F16" s="169"/>
      <c r="G16" s="169"/>
      <c r="H16" s="169"/>
      <c r="I16" s="165"/>
    </row>
    <row r="17" spans="1:9">
      <c r="A17" s="165"/>
      <c r="B17" s="169"/>
      <c r="C17" s="252" t="s">
        <v>1573</v>
      </c>
      <c r="D17" s="169"/>
      <c r="E17" s="169"/>
      <c r="F17" s="169"/>
      <c r="G17" s="169"/>
      <c r="H17" s="169"/>
      <c r="I17" s="165"/>
    </row>
    <row r="18" spans="1:9">
      <c r="A18" s="165"/>
      <c r="B18" s="169"/>
      <c r="C18" s="169"/>
      <c r="D18" s="169"/>
      <c r="E18" s="169"/>
      <c r="F18" s="169"/>
      <c r="G18" s="169"/>
      <c r="H18" s="169"/>
      <c r="I18" s="165"/>
    </row>
    <row r="19" spans="1:9">
      <c r="A19" s="165"/>
      <c r="B19" s="169"/>
      <c r="C19" s="773" t="s">
        <v>1901</v>
      </c>
      <c r="D19" s="773"/>
      <c r="E19" s="773"/>
      <c r="F19" s="773"/>
      <c r="G19" s="773"/>
      <c r="H19" s="169"/>
      <c r="I19" s="165"/>
    </row>
    <row r="20" spans="1:9">
      <c r="A20" s="165"/>
      <c r="B20" s="169"/>
      <c r="C20" s="169"/>
      <c r="D20" s="169"/>
      <c r="E20" s="169"/>
      <c r="F20" s="169"/>
      <c r="G20" s="169"/>
      <c r="H20" s="169"/>
      <c r="I20" s="165"/>
    </row>
    <row r="21" spans="1:9">
      <c r="A21" s="165"/>
      <c r="B21" s="169"/>
      <c r="C21" s="788" t="s">
        <v>2235</v>
      </c>
      <c r="D21" s="789"/>
      <c r="E21" s="789"/>
      <c r="F21" s="169"/>
      <c r="G21" s="169"/>
      <c r="H21" s="169"/>
      <c r="I21" s="165"/>
    </row>
    <row r="22" spans="1:9">
      <c r="A22" s="165"/>
      <c r="B22" s="169"/>
      <c r="C22" s="169"/>
      <c r="D22" s="169"/>
      <c r="E22" s="169"/>
      <c r="F22" s="169"/>
      <c r="G22" s="169"/>
      <c r="H22" s="169"/>
      <c r="I22" s="165"/>
    </row>
    <row r="23" spans="1:9" s="296" customFormat="1" ht="28.5" customHeight="1">
      <c r="A23" s="295"/>
      <c r="B23" s="252"/>
      <c r="C23" s="787" t="s">
        <v>1902</v>
      </c>
      <c r="D23" s="787"/>
      <c r="E23" s="787"/>
      <c r="F23" s="787"/>
      <c r="G23" s="787"/>
      <c r="H23" s="252"/>
      <c r="I23" s="295"/>
    </row>
    <row r="24" spans="1:9">
      <c r="A24" s="165"/>
      <c r="B24" s="169"/>
      <c r="C24" s="169"/>
      <c r="D24" s="169"/>
      <c r="E24" s="169"/>
      <c r="F24" s="169"/>
      <c r="G24" s="169"/>
      <c r="H24" s="169"/>
      <c r="I24" s="165"/>
    </row>
  </sheetData>
  <sheetProtection algorithmName="SHA-512" hashValue="1YCeZGanLN85A6Ni5GoTyu486lYh/rqjd1NjGAD00dASMk2QAEX+NtndmFVmVtLlp10e89vs7D55a1cDnqcOdA==" saltValue="ChDRtv0jr5jadeLrxCuOvw==" spinCount="100000" sheet="1" formatRows="0" selectLockedCells="1"/>
  <mergeCells count="12">
    <mergeCell ref="C1:G1"/>
    <mergeCell ref="C5:G5"/>
    <mergeCell ref="C23:G23"/>
    <mergeCell ref="C19:G19"/>
    <mergeCell ref="C21:E21"/>
    <mergeCell ref="C15:G15"/>
    <mergeCell ref="C13:D13"/>
    <mergeCell ref="C6:G6"/>
    <mergeCell ref="C7:G7"/>
    <mergeCell ref="C9:G9"/>
    <mergeCell ref="C8:G8"/>
    <mergeCell ref="D11:G11"/>
  </mergeCells>
  <hyperlinks>
    <hyperlink ref="C21" r:id="rId1" xr:uid="{C1D86373-939F-4125-9A20-20C42B9953C8}"/>
    <hyperlink ref="C21:E21" r:id="rId2" display="EPRTNT@mtl.org" xr:uid="{62EB774E-A807-45D4-B167-E264472DCE81}"/>
  </hyperlinks>
  <pageMargins left="0.7" right="0.7" top="0.75" bottom="0.75" header="0.3" footer="0.3"/>
  <pageSetup paperSize="5" scale="92"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118785" r:id="rId6" name="Check Box 1">
              <controlPr locked="0" defaultSize="0" autoFill="0" autoLine="0" autoPict="0" altText="">
                <anchor moveWithCells="1">
                  <from>
                    <xdr:col>2</xdr:col>
                    <xdr:colOff>723900</xdr:colOff>
                    <xdr:row>9</xdr:row>
                    <xdr:rowOff>222250</xdr:rowOff>
                  </from>
                  <to>
                    <xdr:col>2</xdr:col>
                    <xdr:colOff>914400</xdr:colOff>
                    <xdr:row>10</xdr:row>
                    <xdr:rowOff>31750</xdr:rowOff>
                  </to>
                </anchor>
              </controlPr>
            </control>
          </mc:Choice>
        </mc:AlternateContent>
        <mc:AlternateContent xmlns:mc="http://schemas.openxmlformats.org/markup-compatibility/2006">
          <mc:Choice Requires="x14">
            <control shapeId="118786" r:id="rId7" name="Check Box 2">
              <controlPr locked="0" defaultSize="0" autoFill="0" autoLine="0" autoPict="0" altText="">
                <anchor moveWithCells="1">
                  <from>
                    <xdr:col>2</xdr:col>
                    <xdr:colOff>723900</xdr:colOff>
                    <xdr:row>10</xdr:row>
                    <xdr:rowOff>76200</xdr:rowOff>
                  </from>
                  <to>
                    <xdr:col>2</xdr:col>
                    <xdr:colOff>914400</xdr:colOff>
                    <xdr:row>11</xdr:row>
                    <xdr:rowOff>31750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2FC81-17D8-4582-94A4-F41F8AFB873F}">
  <sheetPr>
    <tabColor theme="5" tint="-0.249977111117893"/>
  </sheetPr>
  <dimension ref="A1:F21"/>
  <sheetViews>
    <sheetView showGridLines="0" topLeftCell="A13" zoomScaleNormal="100" workbookViewId="0">
      <selection activeCell="G3" sqref="A1:J5"/>
    </sheetView>
  </sheetViews>
  <sheetFormatPr baseColWidth="10" defaultColWidth="11.453125" defaultRowHeight="14.5"/>
  <cols>
    <col min="1" max="1" width="1.1796875" style="171" customWidth="1"/>
    <col min="2" max="2" width="2.453125" style="306" customWidth="1"/>
    <col min="3" max="3" width="84.453125" style="171" customWidth="1"/>
    <col min="4" max="4" width="17.54296875" style="171" customWidth="1"/>
    <col min="5" max="5" width="1.453125" style="171" customWidth="1"/>
    <col min="6" max="6" width="1.1796875" style="171" customWidth="1"/>
    <col min="7" max="16384" width="11.453125" style="171"/>
  </cols>
  <sheetData>
    <row r="1" spans="1:6" s="247" customFormat="1" ht="48.75" customHeight="1" thickBot="1">
      <c r="A1" s="246"/>
      <c r="B1" s="307"/>
      <c r="C1" s="765" t="s">
        <v>1726</v>
      </c>
      <c r="D1" s="765"/>
      <c r="E1" s="128"/>
      <c r="F1" s="246"/>
    </row>
    <row r="2" spans="1:6" s="247" customFormat="1" ht="32.25" customHeight="1" thickTop="1" thickBot="1">
      <c r="A2" s="246"/>
      <c r="B2" s="307"/>
      <c r="C2" s="792" t="s">
        <v>1903</v>
      </c>
      <c r="D2" s="792"/>
      <c r="E2" s="297"/>
      <c r="F2" s="246"/>
    </row>
    <row r="3" spans="1:6" ht="12.65" customHeight="1" thickTop="1">
      <c r="A3" s="165"/>
      <c r="B3" s="179"/>
      <c r="C3" s="298"/>
      <c r="D3" s="298"/>
      <c r="E3" s="298"/>
      <c r="F3" s="165"/>
    </row>
    <row r="4" spans="1:6" ht="12.65" customHeight="1">
      <c r="A4" s="165"/>
      <c r="B4" s="179"/>
      <c r="C4" s="354"/>
      <c r="D4" s="354"/>
      <c r="E4" s="354"/>
      <c r="F4" s="165"/>
    </row>
    <row r="5" spans="1:6" ht="81" customHeight="1">
      <c r="A5" s="165"/>
      <c r="B5" s="179"/>
      <c r="C5" s="153" t="s">
        <v>1904</v>
      </c>
      <c r="D5" s="153"/>
      <c r="E5" s="153"/>
      <c r="F5" s="165"/>
    </row>
    <row r="6" spans="1:6" ht="28.5" customHeight="1">
      <c r="A6" s="165"/>
      <c r="B6" s="179"/>
      <c r="C6" s="153"/>
      <c r="D6" s="153"/>
      <c r="E6" s="153"/>
      <c r="F6" s="165"/>
    </row>
    <row r="7" spans="1:6" ht="15" customHeight="1">
      <c r="A7" s="165"/>
      <c r="B7" s="179"/>
      <c r="C7" s="153"/>
      <c r="D7" s="153"/>
      <c r="E7" s="153"/>
      <c r="F7" s="165"/>
    </row>
    <row r="8" spans="1:6" ht="74.25" customHeight="1">
      <c r="A8" s="165"/>
      <c r="B8" s="299" t="s">
        <v>1310</v>
      </c>
      <c r="C8" s="300" t="s">
        <v>1905</v>
      </c>
      <c r="D8" s="411"/>
      <c r="E8" s="301"/>
      <c r="F8" s="165"/>
    </row>
    <row r="9" spans="1:6" ht="70.5" customHeight="1">
      <c r="A9" s="165"/>
      <c r="B9" s="299" t="s">
        <v>1311</v>
      </c>
      <c r="C9" s="300" t="s">
        <v>1906</v>
      </c>
      <c r="D9" s="411"/>
      <c r="E9" s="302"/>
      <c r="F9" s="165"/>
    </row>
    <row r="10" spans="1:6" ht="103.5" customHeight="1">
      <c r="A10" s="165"/>
      <c r="B10" s="299" t="s">
        <v>1312</v>
      </c>
      <c r="C10" s="300" t="s">
        <v>1907</v>
      </c>
      <c r="D10" s="411"/>
      <c r="E10" s="302"/>
      <c r="F10" s="165"/>
    </row>
    <row r="11" spans="1:6" ht="128.25" customHeight="1">
      <c r="A11" s="165"/>
      <c r="B11" s="299" t="s">
        <v>1313</v>
      </c>
      <c r="C11" s="300" t="s">
        <v>1908</v>
      </c>
      <c r="D11" s="411"/>
      <c r="E11" s="302"/>
      <c r="F11" s="165"/>
    </row>
    <row r="12" spans="1:6" ht="134.25" customHeight="1">
      <c r="A12" s="165"/>
      <c r="B12" s="299" t="s">
        <v>1314</v>
      </c>
      <c r="C12" s="300" t="s">
        <v>1909</v>
      </c>
      <c r="D12" s="411"/>
      <c r="E12" s="302"/>
      <c r="F12" s="165"/>
    </row>
    <row r="13" spans="1:6" ht="109.5" customHeight="1">
      <c r="A13" s="165"/>
      <c r="B13" s="299" t="s">
        <v>1315</v>
      </c>
      <c r="C13" s="300" t="s">
        <v>1910</v>
      </c>
      <c r="D13" s="411"/>
      <c r="E13" s="302"/>
      <c r="F13" s="165"/>
    </row>
    <row r="14" spans="1:6" ht="123.75" customHeight="1">
      <c r="A14" s="165"/>
      <c r="B14" s="303" t="s">
        <v>1316</v>
      </c>
      <c r="C14" s="304" t="s">
        <v>1911</v>
      </c>
      <c r="D14" s="411"/>
      <c r="E14" s="305"/>
      <c r="F14" s="165"/>
    </row>
    <row r="15" spans="1:6" ht="71.5" customHeight="1">
      <c r="A15" s="165"/>
      <c r="B15" s="179"/>
      <c r="C15" s="124"/>
      <c r="D15" s="124"/>
      <c r="E15" s="169"/>
      <c r="F15" s="165"/>
    </row>
    <row r="16" spans="1:6" ht="23.15" customHeight="1">
      <c r="A16" s="165"/>
      <c r="B16" s="179"/>
      <c r="C16" s="169" t="s">
        <v>1265</v>
      </c>
      <c r="D16" s="169"/>
      <c r="E16" s="169"/>
      <c r="F16" s="165"/>
    </row>
    <row r="17" spans="1:6" ht="129" customHeight="1">
      <c r="A17" s="165"/>
      <c r="B17" s="179"/>
      <c r="C17" s="793"/>
      <c r="D17" s="793"/>
      <c r="E17" s="793"/>
      <c r="F17" s="165"/>
    </row>
    <row r="18" spans="1:6" ht="24.65" customHeight="1">
      <c r="A18" s="165"/>
      <c r="B18" s="179"/>
      <c r="C18" s="169"/>
      <c r="D18" s="169"/>
      <c r="E18" s="169"/>
      <c r="F18" s="165"/>
    </row>
    <row r="19" spans="1:6" ht="24.65" customHeight="1">
      <c r="A19" s="165"/>
      <c r="B19" s="179"/>
      <c r="C19" s="169"/>
      <c r="D19" s="169"/>
      <c r="E19" s="169"/>
      <c r="F19" s="165"/>
    </row>
    <row r="20" spans="1:6" ht="24.65" customHeight="1"/>
    <row r="21" spans="1:6" ht="24.65" customHeight="1"/>
  </sheetData>
  <sheetProtection formatCells="0" formatColumns="0" formatRows="0" insertColumns="0" insertRows="0" insertHyperlinks="0" deleteColumns="0" deleteRows="0" sort="0" autoFilter="0" pivotTables="0"/>
  <mergeCells count="3">
    <mergeCell ref="C1:D1"/>
    <mergeCell ref="C2:D2"/>
    <mergeCell ref="C17:E17"/>
  </mergeCells>
  <dataValidations count="1">
    <dataValidation type="list" allowBlank="1" showInputMessage="1" showErrorMessage="1" prompt="Choisir" sqref="D8:D14" xr:uid="{09C88FE4-4F0B-4B29-93A9-51DFAF6308A9}">
      <formula1>OuiNon</formula1>
    </dataValidation>
  </dataValidations>
  <pageMargins left="0.23622047244094491" right="0.23622047244094491" top="0.35433070866141736" bottom="0.35433070866141736" header="0.31496062992125984" footer="0.31496062992125984"/>
  <pageSetup paperSize="5" scale="9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4E8FA-F056-4778-BD3A-5A27C6993F77}">
  <sheetPr codeName="Feuil15">
    <tabColor theme="5" tint="-0.249977111117893"/>
  </sheetPr>
  <dimension ref="A1:L79"/>
  <sheetViews>
    <sheetView showGridLines="0" topLeftCell="A66" zoomScaleNormal="100" workbookViewId="0">
      <selection activeCell="G3" sqref="A1:J5"/>
    </sheetView>
  </sheetViews>
  <sheetFormatPr baseColWidth="10" defaultColWidth="11.453125" defaultRowHeight="23.5"/>
  <cols>
    <col min="1" max="1" width="1.1796875" style="171" customWidth="1"/>
    <col min="2" max="2" width="4.1796875" style="171" customWidth="1"/>
    <col min="3" max="3" width="24" style="171" customWidth="1"/>
    <col min="4" max="5" width="19.453125" style="171" customWidth="1"/>
    <col min="6" max="7" width="17.81640625" style="171" customWidth="1"/>
    <col min="8" max="9" width="19.453125" style="171" customWidth="1"/>
    <col min="10" max="10" width="19.81640625" style="171" customWidth="1"/>
    <col min="11" max="11" width="1.453125" style="244" customWidth="1"/>
    <col min="12" max="12" width="1.1796875" style="171" customWidth="1"/>
    <col min="13" max="13" width="1.81640625" style="171" customWidth="1"/>
    <col min="14" max="14" width="43.453125" style="171" customWidth="1"/>
    <col min="15" max="16384" width="11.453125" style="171"/>
  </cols>
  <sheetData>
    <row r="1" spans="1:12" s="247" customFormat="1" ht="48.75" customHeight="1" thickBot="1">
      <c r="A1" s="246"/>
      <c r="B1" s="761" t="s">
        <v>1698</v>
      </c>
      <c r="C1" s="761"/>
      <c r="D1" s="761"/>
      <c r="E1" s="761"/>
      <c r="F1" s="761"/>
      <c r="G1" s="761"/>
      <c r="H1" s="761"/>
      <c r="I1" s="761"/>
      <c r="J1" s="761"/>
      <c r="K1" s="128"/>
      <c r="L1" s="246"/>
    </row>
    <row r="2" spans="1:12" s="247" customFormat="1" ht="32.25" customHeight="1" thickTop="1" thickBot="1">
      <c r="A2" s="246"/>
      <c r="B2" s="792" t="s">
        <v>1912</v>
      </c>
      <c r="C2" s="792"/>
      <c r="D2" s="792"/>
      <c r="E2" s="792"/>
      <c r="F2" s="792"/>
      <c r="G2" s="792"/>
      <c r="H2" s="792"/>
      <c r="I2" s="792"/>
      <c r="J2" s="792"/>
      <c r="K2" s="128"/>
      <c r="L2" s="246"/>
    </row>
    <row r="3" spans="1:12" ht="32.25" customHeight="1" thickTop="1">
      <c r="A3" s="165"/>
      <c r="B3" s="278"/>
      <c r="C3" s="278"/>
      <c r="D3" s="278"/>
      <c r="E3" s="278"/>
      <c r="F3" s="278"/>
      <c r="G3" s="278"/>
      <c r="H3" s="278"/>
      <c r="I3" s="278"/>
      <c r="J3" s="197"/>
      <c r="K3" s="186"/>
      <c r="L3" s="165"/>
    </row>
    <row r="4" spans="1:12" ht="38.25" customHeight="1">
      <c r="A4" s="165"/>
      <c r="B4" s="278"/>
      <c r="C4" s="797" t="s">
        <v>1913</v>
      </c>
      <c r="D4" s="798"/>
      <c r="E4" s="798"/>
      <c r="F4" s="798"/>
      <c r="G4" s="799"/>
      <c r="H4" s="805"/>
      <c r="I4" s="778"/>
      <c r="J4" s="778"/>
      <c r="K4" s="186"/>
      <c r="L4" s="165"/>
    </row>
    <row r="5" spans="1:12" ht="94.5" customHeight="1">
      <c r="A5" s="308"/>
      <c r="B5" s="278"/>
      <c r="C5" s="309" t="s">
        <v>1914</v>
      </c>
      <c r="D5" s="309" t="s">
        <v>1317</v>
      </c>
      <c r="E5" s="309" t="s">
        <v>1318</v>
      </c>
      <c r="F5" s="309" t="s">
        <v>1915</v>
      </c>
      <c r="G5" s="309" t="s">
        <v>1916</v>
      </c>
      <c r="H5" s="309" t="s">
        <v>1319</v>
      </c>
      <c r="I5" s="309" t="s">
        <v>1320</v>
      </c>
      <c r="J5" s="309" t="s">
        <v>1917</v>
      </c>
      <c r="K5" s="186"/>
      <c r="L5" s="308"/>
    </row>
    <row r="6" spans="1:12" ht="37.5" customHeight="1">
      <c r="A6" s="310"/>
      <c r="B6" s="239">
        <v>1</v>
      </c>
      <c r="C6" s="311"/>
      <c r="D6" s="349"/>
      <c r="E6" s="349"/>
      <c r="F6" s="312" t="e">
        <f>D6/E6</f>
        <v>#DIV/0!</v>
      </c>
      <c r="G6" s="800" t="e">
        <f>(F6+F7)/2</f>
        <v>#DIV/0!</v>
      </c>
      <c r="H6" s="349"/>
      <c r="I6" s="349"/>
      <c r="J6" s="313" t="e">
        <f>I6/H6</f>
        <v>#DIV/0!</v>
      </c>
      <c r="K6" s="186"/>
      <c r="L6" s="310"/>
    </row>
    <row r="7" spans="1:12" ht="43.5" customHeight="1">
      <c r="A7" s="165"/>
      <c r="B7" s="239">
        <v>2</v>
      </c>
      <c r="C7" s="311"/>
      <c r="D7" s="349"/>
      <c r="E7" s="349"/>
      <c r="F7" s="312" t="e">
        <f>D7/E7</f>
        <v>#DIV/0!</v>
      </c>
      <c r="G7" s="801"/>
      <c r="H7" s="349"/>
      <c r="I7" s="349"/>
      <c r="J7" s="313" t="e">
        <f t="shared" ref="J7" si="0">I7/H7</f>
        <v>#DIV/0!</v>
      </c>
      <c r="K7" s="186"/>
      <c r="L7" s="165"/>
    </row>
    <row r="8" spans="1:12" ht="43.5" customHeight="1">
      <c r="A8" s="314"/>
      <c r="B8" s="239"/>
      <c r="C8" s="169"/>
      <c r="D8" s="315"/>
      <c r="E8" s="315"/>
      <c r="F8" s="316"/>
      <c r="G8" s="316"/>
      <c r="H8" s="316"/>
      <c r="I8" s="316"/>
      <c r="J8" s="316"/>
      <c r="K8" s="186"/>
      <c r="L8" s="314"/>
    </row>
    <row r="9" spans="1:12" ht="50.25" customHeight="1">
      <c r="A9" s="165"/>
      <c r="B9" s="256"/>
      <c r="C9" s="797" t="s">
        <v>1321</v>
      </c>
      <c r="D9" s="798"/>
      <c r="E9" s="798"/>
      <c r="F9" s="798"/>
      <c r="G9" s="798"/>
      <c r="H9" s="798"/>
      <c r="I9" s="798"/>
      <c r="J9" s="799"/>
      <c r="K9" s="186"/>
      <c r="L9" s="165"/>
    </row>
    <row r="10" spans="1:12" ht="93">
      <c r="A10" s="165"/>
      <c r="B10" s="256"/>
      <c r="C10" s="309" t="s">
        <v>1914</v>
      </c>
      <c r="D10" s="309" t="s">
        <v>1317</v>
      </c>
      <c r="E10" s="309" t="s">
        <v>1435</v>
      </c>
      <c r="F10" s="309" t="s">
        <v>1915</v>
      </c>
      <c r="G10" s="309" t="s">
        <v>1918</v>
      </c>
      <c r="H10" s="309" t="s">
        <v>1319</v>
      </c>
      <c r="I10" s="309" t="s">
        <v>1320</v>
      </c>
      <c r="J10" s="309" t="s">
        <v>1917</v>
      </c>
      <c r="K10" s="186"/>
      <c r="L10" s="165"/>
    </row>
    <row r="11" spans="1:12" ht="43.5" customHeight="1">
      <c r="A11" s="165"/>
      <c r="B11" s="256">
        <v>1</v>
      </c>
      <c r="C11" s="311"/>
      <c r="D11" s="349"/>
      <c r="E11" s="349"/>
      <c r="F11" s="313" t="e">
        <f>D11/E11</f>
        <v>#DIV/0!</v>
      </c>
      <c r="G11" s="802" t="e">
        <f>(F11+F12+F13)/3</f>
        <v>#DIV/0!</v>
      </c>
      <c r="H11" s="349"/>
      <c r="I11" s="349"/>
      <c r="J11" s="313" t="e">
        <f>I11/H11</f>
        <v>#DIV/0!</v>
      </c>
      <c r="K11" s="186"/>
      <c r="L11" s="165"/>
    </row>
    <row r="12" spans="1:12" ht="41.25" customHeight="1">
      <c r="A12" s="165"/>
      <c r="B12" s="256">
        <v>2</v>
      </c>
      <c r="C12" s="311"/>
      <c r="D12" s="349"/>
      <c r="E12" s="349"/>
      <c r="F12" s="313" t="e">
        <f>D12/E12</f>
        <v>#DIV/0!</v>
      </c>
      <c r="G12" s="803"/>
      <c r="H12" s="349"/>
      <c r="I12" s="349"/>
      <c r="J12" s="313" t="e">
        <f t="shared" ref="J12:J13" si="1">I12/H12</f>
        <v>#DIV/0!</v>
      </c>
      <c r="K12" s="186"/>
      <c r="L12" s="165"/>
    </row>
    <row r="13" spans="1:12" ht="43.5" customHeight="1">
      <c r="A13" s="165"/>
      <c r="B13" s="256">
        <v>3</v>
      </c>
      <c r="C13" s="311"/>
      <c r="D13" s="349"/>
      <c r="E13" s="349"/>
      <c r="F13" s="313" t="e">
        <f>D13/E13</f>
        <v>#DIV/0!</v>
      </c>
      <c r="G13" s="804"/>
      <c r="H13" s="349"/>
      <c r="I13" s="349"/>
      <c r="J13" s="313" t="e">
        <f t="shared" si="1"/>
        <v>#DIV/0!</v>
      </c>
      <c r="K13" s="186"/>
      <c r="L13" s="165"/>
    </row>
    <row r="14" spans="1:12" ht="39" customHeight="1" thickBot="1">
      <c r="A14" s="165"/>
      <c r="B14" s="169"/>
      <c r="C14" s="169"/>
      <c r="D14" s="169"/>
      <c r="E14" s="169"/>
      <c r="F14" s="169"/>
      <c r="G14" s="169"/>
      <c r="H14" s="169"/>
      <c r="I14" s="169"/>
      <c r="J14" s="169"/>
      <c r="K14" s="186"/>
      <c r="L14" s="165"/>
    </row>
    <row r="15" spans="1:12" s="247" customFormat="1" ht="20.5" thickTop="1" thickBot="1">
      <c r="A15" s="246"/>
      <c r="B15" s="264"/>
      <c r="C15" s="792" t="s">
        <v>1919</v>
      </c>
      <c r="D15" s="792"/>
      <c r="E15" s="792"/>
      <c r="F15" s="792"/>
      <c r="G15" s="792"/>
      <c r="H15" s="792"/>
      <c r="I15" s="792"/>
      <c r="J15" s="792"/>
      <c r="K15" s="792"/>
      <c r="L15" s="246"/>
    </row>
    <row r="16" spans="1:12" ht="24" thickTop="1">
      <c r="A16" s="165"/>
      <c r="B16" s="169"/>
      <c r="C16" s="169"/>
      <c r="D16" s="169"/>
      <c r="E16" s="169"/>
      <c r="F16" s="169"/>
      <c r="G16" s="169"/>
      <c r="H16" s="169"/>
      <c r="I16" s="169"/>
      <c r="J16" s="169"/>
      <c r="K16" s="186"/>
      <c r="L16" s="165"/>
    </row>
    <row r="17" spans="1:12">
      <c r="A17" s="295"/>
      <c r="B17" s="252" t="s">
        <v>1310</v>
      </c>
      <c r="C17" s="796" t="s">
        <v>1920</v>
      </c>
      <c r="D17" s="796"/>
      <c r="E17" s="796"/>
      <c r="F17" s="294"/>
      <c r="G17" s="169" t="s">
        <v>1574</v>
      </c>
      <c r="H17" s="169"/>
      <c r="I17" s="169"/>
      <c r="J17" s="169"/>
      <c r="K17" s="186"/>
      <c r="L17" s="295"/>
    </row>
    <row r="18" spans="1:12" ht="11.25" customHeight="1">
      <c r="A18" s="165"/>
      <c r="B18" s="169"/>
      <c r="C18" s="169"/>
      <c r="D18" s="169"/>
      <c r="E18" s="169"/>
      <c r="F18" s="169"/>
      <c r="G18" s="169"/>
      <c r="H18" s="169"/>
      <c r="I18" s="169"/>
      <c r="J18" s="169"/>
      <c r="K18" s="186"/>
      <c r="L18" s="165"/>
    </row>
    <row r="19" spans="1:12" ht="21" customHeight="1">
      <c r="A19" s="165"/>
      <c r="B19" s="169"/>
      <c r="C19" s="169" t="s">
        <v>1921</v>
      </c>
      <c r="D19" s="317"/>
      <c r="E19" s="350">
        <f>D6+D7</f>
        <v>0</v>
      </c>
      <c r="F19" s="169"/>
      <c r="G19" s="169"/>
      <c r="H19" s="169"/>
      <c r="I19" s="169"/>
      <c r="J19" s="169"/>
      <c r="K19" s="186"/>
      <c r="L19" s="165"/>
    </row>
    <row r="20" spans="1:12" ht="21" customHeight="1">
      <c r="A20" s="165"/>
      <c r="B20" s="169"/>
      <c r="C20" s="169"/>
      <c r="D20" s="317"/>
      <c r="E20" s="169"/>
      <c r="F20" s="169"/>
      <c r="G20" s="169"/>
      <c r="H20" s="169"/>
      <c r="I20" s="169"/>
      <c r="J20" s="169"/>
      <c r="K20" s="186"/>
      <c r="L20" s="165"/>
    </row>
    <row r="21" spans="1:12">
      <c r="A21" s="165"/>
      <c r="B21" s="169"/>
      <c r="C21" s="294"/>
      <c r="D21" s="739" t="s">
        <v>1922</v>
      </c>
      <c r="E21" s="739"/>
      <c r="F21" s="739"/>
      <c r="G21" s="739"/>
      <c r="H21" s="241"/>
      <c r="I21" s="241"/>
      <c r="J21" s="169"/>
      <c r="K21" s="186"/>
      <c r="L21" s="165"/>
    </row>
    <row r="22" spans="1:12">
      <c r="A22" s="165"/>
      <c r="B22" s="169"/>
      <c r="C22" s="294"/>
      <c r="D22" s="773" t="s">
        <v>1923</v>
      </c>
      <c r="E22" s="773"/>
      <c r="F22" s="773"/>
      <c r="G22" s="773"/>
      <c r="H22" s="773"/>
      <c r="I22" s="773"/>
      <c r="J22" s="773"/>
      <c r="K22" s="186"/>
      <c r="L22" s="165"/>
    </row>
    <row r="23" spans="1:12">
      <c r="A23" s="165"/>
      <c r="B23" s="169"/>
      <c r="C23" s="169"/>
      <c r="D23" s="773"/>
      <c r="E23" s="773"/>
      <c r="F23" s="773"/>
      <c r="G23" s="773"/>
      <c r="H23" s="169"/>
      <c r="I23" s="169"/>
      <c r="J23" s="169"/>
      <c r="K23" s="186"/>
      <c r="L23" s="165"/>
    </row>
    <row r="24" spans="1:12">
      <c r="A24" s="165"/>
      <c r="B24" s="252" t="s">
        <v>1311</v>
      </c>
      <c r="C24" s="739" t="s">
        <v>1924</v>
      </c>
      <c r="D24" s="739"/>
      <c r="E24" s="739"/>
      <c r="F24" s="739"/>
      <c r="G24" s="739"/>
      <c r="H24" s="739"/>
      <c r="I24" s="739"/>
      <c r="J24" s="169"/>
      <c r="K24" s="186"/>
      <c r="L24" s="165"/>
    </row>
    <row r="25" spans="1:12" ht="15" customHeight="1">
      <c r="A25" s="165"/>
      <c r="B25" s="169"/>
      <c r="C25" s="169"/>
      <c r="D25" s="169"/>
      <c r="E25" s="169"/>
      <c r="F25" s="169"/>
      <c r="G25" s="169"/>
      <c r="H25" s="169"/>
      <c r="I25" s="169"/>
      <c r="J25" s="169"/>
      <c r="K25" s="186"/>
      <c r="L25" s="165"/>
    </row>
    <row r="26" spans="1:12" ht="15.75" customHeight="1">
      <c r="A26" s="165"/>
      <c r="B26" s="169"/>
      <c r="C26" s="169" t="s">
        <v>1925</v>
      </c>
      <c r="D26" s="169"/>
      <c r="E26" s="351" t="e">
        <f>G6</f>
        <v>#DIV/0!</v>
      </c>
      <c r="F26" s="169"/>
      <c r="G26" s="169" t="s">
        <v>1926</v>
      </c>
      <c r="H26" s="169"/>
      <c r="I26" s="352" t="e">
        <f>G11</f>
        <v>#DIV/0!</v>
      </c>
      <c r="J26" s="169"/>
      <c r="K26" s="186"/>
      <c r="L26" s="165"/>
    </row>
    <row r="27" spans="1:12" ht="15.75" customHeight="1">
      <c r="A27" s="165"/>
      <c r="B27" s="169"/>
      <c r="C27" s="169"/>
      <c r="D27" s="169"/>
      <c r="E27" s="318"/>
      <c r="F27" s="169"/>
      <c r="G27" s="169"/>
      <c r="H27" s="169"/>
      <c r="I27" s="319"/>
      <c r="J27" s="169"/>
      <c r="K27" s="186"/>
      <c r="L27" s="165"/>
    </row>
    <row r="28" spans="1:12" ht="15.75" customHeight="1">
      <c r="A28" s="165"/>
      <c r="B28" s="169"/>
      <c r="C28" s="169"/>
      <c r="D28" s="169"/>
      <c r="E28" s="318"/>
      <c r="F28" s="169"/>
      <c r="G28" s="169"/>
      <c r="H28" s="169"/>
      <c r="I28" s="319"/>
      <c r="J28" s="169"/>
      <c r="K28" s="186"/>
      <c r="L28" s="165"/>
    </row>
    <row r="29" spans="1:12" ht="15" customHeight="1">
      <c r="A29" s="165"/>
      <c r="B29" s="169"/>
      <c r="C29" s="169" t="s">
        <v>1322</v>
      </c>
      <c r="D29" s="169"/>
      <c r="E29" s="319"/>
      <c r="F29" s="169"/>
      <c r="G29" s="169"/>
      <c r="H29" s="169"/>
      <c r="I29" s="169"/>
      <c r="J29" s="169"/>
      <c r="K29" s="186"/>
      <c r="L29" s="165"/>
    </row>
    <row r="30" spans="1:12">
      <c r="A30" s="165"/>
      <c r="B30" s="169"/>
      <c r="C30" s="294"/>
      <c r="D30" s="773" t="s">
        <v>1927</v>
      </c>
      <c r="E30" s="773"/>
      <c r="F30" s="773"/>
      <c r="G30" s="773"/>
      <c r="H30" s="773"/>
      <c r="I30" s="773"/>
      <c r="J30" s="169"/>
      <c r="K30" s="186"/>
      <c r="L30" s="165"/>
    </row>
    <row r="31" spans="1:12">
      <c r="A31" s="165"/>
      <c r="B31" s="169"/>
      <c r="C31" s="294"/>
      <c r="D31" s="773" t="s">
        <v>1928</v>
      </c>
      <c r="E31" s="773"/>
      <c r="F31" s="773"/>
      <c r="G31" s="773"/>
      <c r="H31" s="773"/>
      <c r="I31" s="773"/>
      <c r="J31" s="169"/>
      <c r="K31" s="186"/>
      <c r="L31" s="165"/>
    </row>
    <row r="32" spans="1:12">
      <c r="A32" s="165"/>
      <c r="B32" s="169"/>
      <c r="C32" s="169"/>
      <c r="D32" s="169"/>
      <c r="E32" s="169"/>
      <c r="F32" s="169"/>
      <c r="G32" s="169"/>
      <c r="H32" s="169"/>
      <c r="I32" s="169"/>
      <c r="J32" s="169"/>
      <c r="K32" s="186"/>
      <c r="L32" s="165"/>
    </row>
    <row r="33" spans="1:12" ht="14.25" customHeight="1">
      <c r="A33" s="165"/>
      <c r="B33" s="169"/>
      <c r="C33" s="115"/>
      <c r="D33" s="169"/>
      <c r="E33" s="320" t="s">
        <v>1323</v>
      </c>
      <c r="F33" s="169"/>
      <c r="G33" s="169"/>
      <c r="H33" s="169"/>
      <c r="I33" s="169"/>
      <c r="J33" s="169"/>
      <c r="K33" s="186"/>
      <c r="L33" s="165"/>
    </row>
    <row r="34" spans="1:12" ht="19.5" customHeight="1">
      <c r="A34" s="165"/>
      <c r="B34" s="169"/>
      <c r="C34" s="169" t="s">
        <v>1929</v>
      </c>
      <c r="D34" s="773"/>
      <c r="E34" s="773"/>
      <c r="F34" s="773"/>
      <c r="G34" s="773"/>
      <c r="H34" s="169"/>
      <c r="I34" s="169"/>
      <c r="J34" s="169"/>
      <c r="K34" s="186"/>
      <c r="L34" s="165"/>
    </row>
    <row r="35" spans="1:12" ht="9.75" customHeight="1">
      <c r="A35" s="165"/>
      <c r="B35" s="169"/>
      <c r="C35" s="169"/>
      <c r="D35" s="169"/>
      <c r="E35" s="169"/>
      <c r="F35" s="169"/>
      <c r="G35" s="169"/>
      <c r="H35" s="169"/>
      <c r="I35" s="169"/>
      <c r="J35" s="169"/>
      <c r="K35" s="186"/>
      <c r="L35" s="165"/>
    </row>
    <row r="36" spans="1:12">
      <c r="A36" s="165"/>
      <c r="B36" s="169"/>
      <c r="C36" s="294"/>
      <c r="D36" s="773" t="s">
        <v>1930</v>
      </c>
      <c r="E36" s="773"/>
      <c r="F36" s="773"/>
      <c r="G36" s="773"/>
      <c r="H36" s="773"/>
      <c r="I36" s="773"/>
      <c r="J36" s="169"/>
      <c r="K36" s="186"/>
      <c r="L36" s="165"/>
    </row>
    <row r="37" spans="1:12">
      <c r="A37" s="165"/>
      <c r="B37" s="169"/>
      <c r="C37" s="294"/>
      <c r="D37" s="773" t="s">
        <v>1931</v>
      </c>
      <c r="E37" s="773"/>
      <c r="F37" s="773"/>
      <c r="G37" s="773"/>
      <c r="H37" s="773"/>
      <c r="I37" s="773"/>
      <c r="J37" s="169"/>
      <c r="K37" s="186"/>
      <c r="L37" s="165"/>
    </row>
    <row r="38" spans="1:12">
      <c r="A38" s="165"/>
      <c r="B38" s="169"/>
      <c r="C38" s="169"/>
      <c r="D38" s="169"/>
      <c r="E38" s="169"/>
      <c r="F38" s="169"/>
      <c r="G38" s="169"/>
      <c r="H38" s="169"/>
      <c r="I38" s="169"/>
      <c r="J38" s="169"/>
      <c r="K38" s="186"/>
      <c r="L38" s="165"/>
    </row>
    <row r="39" spans="1:12">
      <c r="A39" s="165"/>
      <c r="B39" s="252" t="s">
        <v>1324</v>
      </c>
      <c r="C39" s="739" t="s">
        <v>1924</v>
      </c>
      <c r="D39" s="739"/>
      <c r="E39" s="739"/>
      <c r="F39" s="739"/>
      <c r="G39" s="739"/>
      <c r="H39" s="739"/>
      <c r="I39" s="739"/>
      <c r="J39" s="169"/>
      <c r="K39" s="186"/>
      <c r="L39" s="165"/>
    </row>
    <row r="40" spans="1:12">
      <c r="A40" s="165"/>
      <c r="B40" s="252"/>
      <c r="C40" s="241"/>
      <c r="D40" s="241"/>
      <c r="E40" s="241"/>
      <c r="F40" s="241"/>
      <c r="G40" s="241"/>
      <c r="H40" s="241"/>
      <c r="I40" s="241"/>
      <c r="J40" s="169"/>
      <c r="K40" s="186"/>
      <c r="L40" s="165"/>
    </row>
    <row r="41" spans="1:12" ht="15.75" customHeight="1">
      <c r="A41" s="165"/>
      <c r="B41" s="169"/>
      <c r="C41" s="169" t="s">
        <v>1932</v>
      </c>
      <c r="D41" s="169"/>
      <c r="E41" s="351" t="e">
        <f>J7</f>
        <v>#DIV/0!</v>
      </c>
      <c r="F41" s="169"/>
      <c r="G41" s="169" t="s">
        <v>1933</v>
      </c>
      <c r="H41" s="169"/>
      <c r="I41" s="352" t="e">
        <f>J13</f>
        <v>#DIV/0!</v>
      </c>
      <c r="J41" s="169"/>
      <c r="K41" s="186"/>
      <c r="L41" s="165"/>
    </row>
    <row r="42" spans="1:12" ht="11.25" customHeight="1">
      <c r="A42" s="165"/>
      <c r="B42" s="169"/>
      <c r="C42" s="169"/>
      <c r="D42" s="169"/>
      <c r="E42" s="169"/>
      <c r="F42" s="169"/>
      <c r="G42" s="169"/>
      <c r="H42" s="169"/>
      <c r="I42" s="169"/>
      <c r="J42" s="169"/>
      <c r="K42" s="186"/>
      <c r="L42" s="165"/>
    </row>
    <row r="43" spans="1:12" ht="11.25" customHeight="1">
      <c r="A43" s="165"/>
      <c r="B43" s="169"/>
      <c r="C43" s="169" t="s">
        <v>1322</v>
      </c>
      <c r="D43" s="169"/>
      <c r="E43" s="169"/>
      <c r="F43" s="169"/>
      <c r="G43" s="169"/>
      <c r="H43" s="169"/>
      <c r="I43" s="169"/>
      <c r="J43" s="169"/>
      <c r="K43" s="186"/>
      <c r="L43" s="165"/>
    </row>
    <row r="44" spans="1:12" ht="11.25" customHeight="1">
      <c r="A44" s="165"/>
      <c r="B44" s="169"/>
      <c r="C44" s="169"/>
      <c r="D44" s="169"/>
      <c r="E44" s="169"/>
      <c r="F44" s="169"/>
      <c r="G44" s="169"/>
      <c r="H44" s="169"/>
      <c r="I44" s="169"/>
      <c r="J44" s="169"/>
      <c r="K44" s="186"/>
      <c r="L44" s="165"/>
    </row>
    <row r="45" spans="1:12">
      <c r="A45" s="165"/>
      <c r="B45" s="169"/>
      <c r="C45" s="294"/>
      <c r="D45" s="773" t="s">
        <v>1934</v>
      </c>
      <c r="E45" s="773"/>
      <c r="F45" s="773"/>
      <c r="G45" s="773"/>
      <c r="H45" s="773"/>
      <c r="I45" s="773"/>
      <c r="J45" s="773"/>
      <c r="K45" s="186"/>
      <c r="L45" s="165"/>
    </row>
    <row r="46" spans="1:12">
      <c r="A46" s="165"/>
      <c r="B46" s="169"/>
      <c r="C46" s="294"/>
      <c r="D46" s="773" t="s">
        <v>1935</v>
      </c>
      <c r="E46" s="773"/>
      <c r="F46" s="773"/>
      <c r="G46" s="773"/>
      <c r="H46" s="773"/>
      <c r="I46" s="773"/>
      <c r="J46" s="169"/>
      <c r="K46" s="186"/>
      <c r="L46" s="165"/>
    </row>
    <row r="47" spans="1:12" ht="12.75" customHeight="1">
      <c r="A47" s="165"/>
      <c r="B47" s="169"/>
      <c r="C47" s="169"/>
      <c r="D47" s="169"/>
      <c r="E47" s="169"/>
      <c r="F47" s="169"/>
      <c r="G47" s="169"/>
      <c r="H47" s="169"/>
      <c r="I47" s="169"/>
      <c r="J47" s="169"/>
      <c r="K47" s="186"/>
      <c r="L47" s="165"/>
    </row>
    <row r="48" spans="1:12">
      <c r="A48" s="165"/>
      <c r="B48" s="169"/>
      <c r="C48" s="169"/>
      <c r="D48" s="169"/>
      <c r="E48" s="320" t="s">
        <v>1323</v>
      </c>
      <c r="F48" s="169"/>
      <c r="G48" s="169"/>
      <c r="H48" s="169"/>
      <c r="I48" s="169"/>
      <c r="J48" s="169"/>
      <c r="K48" s="186"/>
      <c r="L48" s="165"/>
    </row>
    <row r="49" spans="1:12">
      <c r="A49" s="165"/>
      <c r="B49" s="169"/>
      <c r="C49" s="169"/>
      <c r="D49" s="169"/>
      <c r="E49" s="320"/>
      <c r="F49" s="169"/>
      <c r="G49" s="169"/>
      <c r="H49" s="169"/>
      <c r="I49" s="169"/>
      <c r="J49" s="169"/>
      <c r="K49" s="186"/>
      <c r="L49" s="165"/>
    </row>
    <row r="50" spans="1:12" ht="15.75" customHeight="1">
      <c r="A50" s="165"/>
      <c r="B50" s="169"/>
      <c r="C50" s="169" t="s">
        <v>1936</v>
      </c>
      <c r="D50" s="169"/>
      <c r="E50" s="353" t="e">
        <f>J11</f>
        <v>#DIV/0!</v>
      </c>
      <c r="F50" s="169"/>
      <c r="G50" s="169" t="s">
        <v>1937</v>
      </c>
      <c r="H50" s="169"/>
      <c r="I50" s="352" t="e">
        <f>J13</f>
        <v>#DIV/0!</v>
      </c>
      <c r="J50" s="169"/>
      <c r="K50" s="186"/>
      <c r="L50" s="165"/>
    </row>
    <row r="51" spans="1:12">
      <c r="A51" s="165"/>
      <c r="B51" s="169"/>
      <c r="C51" s="169"/>
      <c r="D51" s="169"/>
      <c r="E51" s="320"/>
      <c r="F51" s="169"/>
      <c r="G51" s="169"/>
      <c r="H51" s="169"/>
      <c r="I51" s="169"/>
      <c r="J51" s="169"/>
      <c r="K51" s="186"/>
      <c r="L51" s="165"/>
    </row>
    <row r="52" spans="1:12">
      <c r="A52" s="165"/>
      <c r="B52" s="169"/>
      <c r="C52" s="169" t="s">
        <v>1929</v>
      </c>
      <c r="D52" s="773"/>
      <c r="E52" s="773"/>
      <c r="F52" s="773"/>
      <c r="G52" s="773"/>
      <c r="H52" s="169"/>
      <c r="I52" s="169"/>
      <c r="J52" s="169"/>
      <c r="K52" s="186"/>
      <c r="L52" s="165"/>
    </row>
    <row r="53" spans="1:12">
      <c r="A53" s="165"/>
      <c r="B53" s="169"/>
      <c r="C53" s="294"/>
      <c r="D53" s="773" t="s">
        <v>1575</v>
      </c>
      <c r="E53" s="773"/>
      <c r="F53" s="773"/>
      <c r="G53" s="773"/>
      <c r="H53" s="773"/>
      <c r="I53" s="773"/>
      <c r="J53" s="169"/>
      <c r="K53" s="186"/>
      <c r="L53" s="165"/>
    </row>
    <row r="54" spans="1:12">
      <c r="A54" s="165"/>
      <c r="B54" s="169"/>
      <c r="C54" s="294"/>
      <c r="D54" s="773" t="s">
        <v>1576</v>
      </c>
      <c r="E54" s="773"/>
      <c r="F54" s="773"/>
      <c r="G54" s="773"/>
      <c r="H54" s="773"/>
      <c r="I54" s="773"/>
      <c r="J54" s="169"/>
      <c r="K54" s="186"/>
      <c r="L54" s="165"/>
    </row>
    <row r="55" spans="1:12">
      <c r="A55" s="165"/>
      <c r="B55" s="169"/>
      <c r="C55" s="169"/>
      <c r="D55" s="169"/>
      <c r="E55" s="169"/>
      <c r="F55" s="169"/>
      <c r="G55" s="169"/>
      <c r="H55" s="169"/>
      <c r="I55" s="169"/>
      <c r="J55" s="169"/>
      <c r="K55" s="186"/>
      <c r="L55" s="165"/>
    </row>
    <row r="56" spans="1:12">
      <c r="A56" s="165"/>
      <c r="B56" s="169"/>
      <c r="C56" s="321" t="s">
        <v>1325</v>
      </c>
      <c r="D56" s="169"/>
      <c r="E56" s="169"/>
      <c r="F56" s="169"/>
      <c r="G56" s="169"/>
      <c r="H56" s="169"/>
      <c r="I56" s="169"/>
      <c r="J56" s="169"/>
      <c r="K56" s="186"/>
      <c r="L56" s="165"/>
    </row>
    <row r="57" spans="1:12" ht="10.5" customHeight="1">
      <c r="A57" s="165"/>
      <c r="B57" s="169"/>
      <c r="C57" s="169"/>
      <c r="D57" s="169"/>
      <c r="E57" s="169"/>
      <c r="F57" s="169"/>
      <c r="G57" s="169"/>
      <c r="H57" s="169"/>
      <c r="I57" s="169"/>
      <c r="J57" s="169"/>
      <c r="K57" s="186"/>
      <c r="L57" s="165"/>
    </row>
    <row r="58" spans="1:12" ht="43.5" customHeight="1">
      <c r="A58" s="165"/>
      <c r="B58" s="169"/>
      <c r="C58" s="660" t="s">
        <v>1938</v>
      </c>
      <c r="D58" s="660"/>
      <c r="E58" s="660"/>
      <c r="F58" s="660"/>
      <c r="G58" s="660"/>
      <c r="H58" s="660"/>
      <c r="I58" s="660"/>
      <c r="J58" s="169"/>
      <c r="K58" s="186"/>
      <c r="L58" s="165"/>
    </row>
    <row r="59" spans="1:12" ht="15" customHeight="1">
      <c r="A59" s="165"/>
      <c r="B59" s="169"/>
      <c r="C59" s="124"/>
      <c r="D59" s="124"/>
      <c r="E59" s="124"/>
      <c r="F59" s="124"/>
      <c r="G59" s="124"/>
      <c r="H59" s="124"/>
      <c r="I59" s="124"/>
      <c r="J59" s="169"/>
      <c r="K59" s="186"/>
      <c r="L59" s="165"/>
    </row>
    <row r="60" spans="1:12" ht="33.75" customHeight="1">
      <c r="A60" s="165"/>
      <c r="B60" s="169"/>
      <c r="C60" s="660" t="s">
        <v>1939</v>
      </c>
      <c r="D60" s="660"/>
      <c r="E60" s="660"/>
      <c r="F60" s="660"/>
      <c r="G60" s="660"/>
      <c r="H60" s="660"/>
      <c r="I60" s="660"/>
      <c r="J60" s="169"/>
      <c r="K60" s="186"/>
      <c r="L60" s="165"/>
    </row>
    <row r="61" spans="1:12">
      <c r="A61" s="165"/>
      <c r="B61" s="169"/>
      <c r="C61" s="793"/>
      <c r="D61" s="793"/>
      <c r="E61" s="793"/>
      <c r="F61" s="793"/>
      <c r="G61" s="793"/>
      <c r="H61" s="793"/>
      <c r="I61" s="793"/>
      <c r="J61" s="169"/>
      <c r="K61" s="186"/>
      <c r="L61" s="165"/>
    </row>
    <row r="62" spans="1:12">
      <c r="A62" s="165"/>
      <c r="B62" s="169"/>
      <c r="C62" s="793"/>
      <c r="D62" s="793"/>
      <c r="E62" s="793"/>
      <c r="F62" s="793"/>
      <c r="G62" s="793"/>
      <c r="H62" s="793"/>
      <c r="I62" s="793"/>
      <c r="J62" s="169"/>
      <c r="K62" s="186"/>
      <c r="L62" s="165"/>
    </row>
    <row r="63" spans="1:12">
      <c r="A63" s="165"/>
      <c r="B63" s="169"/>
      <c r="C63" s="793"/>
      <c r="D63" s="793"/>
      <c r="E63" s="793"/>
      <c r="F63" s="793"/>
      <c r="G63" s="793"/>
      <c r="H63" s="793"/>
      <c r="I63" s="793"/>
      <c r="J63" s="169"/>
      <c r="K63" s="186"/>
      <c r="L63" s="165"/>
    </row>
    <row r="64" spans="1:12">
      <c r="A64" s="165"/>
      <c r="B64" s="169"/>
      <c r="C64" s="169"/>
      <c r="D64" s="169"/>
      <c r="E64" s="169"/>
      <c r="F64" s="169"/>
      <c r="G64" s="169"/>
      <c r="H64" s="169"/>
      <c r="I64" s="169"/>
      <c r="J64" s="169"/>
      <c r="K64" s="186"/>
      <c r="L64" s="165"/>
    </row>
    <row r="65" spans="1:12">
      <c r="A65" s="165"/>
      <c r="B65" s="169"/>
      <c r="C65" s="169"/>
      <c r="D65" s="169"/>
      <c r="E65" s="169"/>
      <c r="F65" s="169"/>
      <c r="G65" s="169"/>
      <c r="H65" s="169"/>
      <c r="I65" s="169"/>
      <c r="J65" s="169"/>
      <c r="K65" s="186"/>
      <c r="L65" s="165"/>
    </row>
    <row r="66" spans="1:12">
      <c r="A66" s="165"/>
      <c r="B66" s="794" t="s">
        <v>1940</v>
      </c>
      <c r="C66" s="794"/>
      <c r="D66" s="794"/>
      <c r="E66" s="794"/>
      <c r="F66" s="794"/>
      <c r="G66" s="794"/>
      <c r="H66" s="794"/>
      <c r="I66" s="794"/>
      <c r="J66" s="794"/>
      <c r="K66" s="186"/>
      <c r="L66" s="165"/>
    </row>
    <row r="67" spans="1:12">
      <c r="A67" s="165"/>
      <c r="B67" s="169"/>
      <c r="C67" s="294"/>
      <c r="D67" s="773" t="s">
        <v>1941</v>
      </c>
      <c r="E67" s="773"/>
      <c r="F67" s="773"/>
      <c r="G67" s="773"/>
      <c r="H67" s="773"/>
      <c r="I67" s="773"/>
      <c r="J67" s="169"/>
      <c r="K67" s="186"/>
      <c r="L67" s="165"/>
    </row>
    <row r="68" spans="1:12">
      <c r="A68" s="165"/>
      <c r="B68" s="169"/>
      <c r="C68" s="294"/>
      <c r="D68" s="773" t="s">
        <v>1942</v>
      </c>
      <c r="E68" s="773"/>
      <c r="F68" s="773"/>
      <c r="G68" s="773"/>
      <c r="H68" s="773"/>
      <c r="I68" s="773"/>
      <c r="J68" s="169"/>
      <c r="K68" s="186"/>
      <c r="L68" s="165"/>
    </row>
    <row r="69" spans="1:12">
      <c r="A69" s="165"/>
      <c r="B69" s="169"/>
      <c r="C69" s="169"/>
      <c r="D69" s="169"/>
      <c r="E69" s="169"/>
      <c r="F69" s="169"/>
      <c r="G69" s="169"/>
      <c r="H69" s="169"/>
      <c r="I69" s="169"/>
      <c r="J69" s="169"/>
      <c r="K69" s="186"/>
      <c r="L69" s="165"/>
    </row>
    <row r="70" spans="1:12">
      <c r="A70" s="165"/>
      <c r="B70" s="169"/>
      <c r="C70" s="169" t="s">
        <v>1265</v>
      </c>
      <c r="D70" s="169"/>
      <c r="E70" s="169"/>
      <c r="F70" s="169"/>
      <c r="G70" s="169"/>
      <c r="H70" s="169"/>
      <c r="I70" s="169"/>
      <c r="J70" s="169"/>
      <c r="K70" s="186"/>
      <c r="L70" s="165"/>
    </row>
    <row r="71" spans="1:12">
      <c r="A71" s="165"/>
      <c r="B71" s="169"/>
      <c r="C71" s="795"/>
      <c r="D71" s="795"/>
      <c r="E71" s="795"/>
      <c r="F71" s="795"/>
      <c r="G71" s="795"/>
      <c r="H71" s="795"/>
      <c r="I71" s="795"/>
      <c r="J71" s="795"/>
      <c r="K71" s="186"/>
      <c r="L71" s="165"/>
    </row>
    <row r="72" spans="1:12">
      <c r="A72" s="165"/>
      <c r="B72" s="169"/>
      <c r="C72" s="795"/>
      <c r="D72" s="795"/>
      <c r="E72" s="795"/>
      <c r="F72" s="795"/>
      <c r="G72" s="795"/>
      <c r="H72" s="795"/>
      <c r="I72" s="795"/>
      <c r="J72" s="795"/>
      <c r="K72" s="186"/>
      <c r="L72" s="165"/>
    </row>
    <row r="73" spans="1:12">
      <c r="A73" s="165"/>
      <c r="B73" s="169"/>
      <c r="C73" s="795"/>
      <c r="D73" s="795"/>
      <c r="E73" s="795"/>
      <c r="F73" s="795"/>
      <c r="G73" s="795"/>
      <c r="H73" s="795"/>
      <c r="I73" s="795"/>
      <c r="J73" s="795"/>
      <c r="K73" s="186"/>
      <c r="L73" s="165"/>
    </row>
    <row r="74" spans="1:12">
      <c r="A74" s="165"/>
      <c r="B74" s="169"/>
      <c r="C74" s="795"/>
      <c r="D74" s="795"/>
      <c r="E74" s="795"/>
      <c r="F74" s="795"/>
      <c r="G74" s="795"/>
      <c r="H74" s="795"/>
      <c r="I74" s="795"/>
      <c r="J74" s="795"/>
      <c r="K74" s="186"/>
      <c r="L74" s="165"/>
    </row>
    <row r="75" spans="1:12">
      <c r="A75" s="165"/>
      <c r="B75" s="169"/>
      <c r="C75" s="795"/>
      <c r="D75" s="795"/>
      <c r="E75" s="795"/>
      <c r="F75" s="795"/>
      <c r="G75" s="795"/>
      <c r="H75" s="795"/>
      <c r="I75" s="795"/>
      <c r="J75" s="795"/>
      <c r="K75" s="186"/>
      <c r="L75" s="165"/>
    </row>
    <row r="76" spans="1:12">
      <c r="A76" s="165"/>
      <c r="B76" s="169"/>
      <c r="C76" s="795"/>
      <c r="D76" s="795"/>
      <c r="E76" s="795"/>
      <c r="F76" s="795"/>
      <c r="G76" s="795"/>
      <c r="H76" s="795"/>
      <c r="I76" s="795"/>
      <c r="J76" s="795"/>
      <c r="K76" s="186"/>
      <c r="L76" s="165"/>
    </row>
    <row r="77" spans="1:12">
      <c r="A77" s="165"/>
      <c r="B77" s="169"/>
      <c r="C77" s="795"/>
      <c r="D77" s="795"/>
      <c r="E77" s="795"/>
      <c r="F77" s="795"/>
      <c r="G77" s="795"/>
      <c r="H77" s="795"/>
      <c r="I77" s="795"/>
      <c r="J77" s="795"/>
      <c r="K77" s="186"/>
      <c r="L77" s="165"/>
    </row>
    <row r="78" spans="1:12">
      <c r="A78" s="165"/>
      <c r="B78" s="169"/>
      <c r="C78" s="169"/>
      <c r="D78" s="169"/>
      <c r="E78" s="169"/>
      <c r="F78" s="169"/>
      <c r="G78" s="169"/>
      <c r="H78" s="169"/>
      <c r="I78" s="169"/>
      <c r="J78" s="169"/>
      <c r="K78" s="186"/>
      <c r="L78" s="165"/>
    </row>
    <row r="79" spans="1:12">
      <c r="A79" s="165"/>
      <c r="B79" s="169"/>
      <c r="C79" s="169"/>
      <c r="D79" s="169"/>
      <c r="E79" s="169"/>
      <c r="F79" s="169"/>
      <c r="G79" s="169"/>
      <c r="H79" s="169"/>
      <c r="I79" s="169"/>
      <c r="J79" s="169"/>
      <c r="K79" s="186"/>
      <c r="L79" s="165"/>
    </row>
  </sheetData>
  <sheetProtection formatRows="0" selectLockedCells="1"/>
  <mergeCells count="31">
    <mergeCell ref="G6:G7"/>
    <mergeCell ref="G11:G13"/>
    <mergeCell ref="C4:G4"/>
    <mergeCell ref="H4:J4"/>
    <mergeCell ref="C15:K15"/>
    <mergeCell ref="C17:E17"/>
    <mergeCell ref="D21:G21"/>
    <mergeCell ref="D22:J22"/>
    <mergeCell ref="C9:J9"/>
    <mergeCell ref="D31:I31"/>
    <mergeCell ref="D37:I37"/>
    <mergeCell ref="D36:I36"/>
    <mergeCell ref="D30:I30"/>
    <mergeCell ref="D23:G23"/>
    <mergeCell ref="C24:I24"/>
    <mergeCell ref="B1:J1"/>
    <mergeCell ref="B2:J2"/>
    <mergeCell ref="B66:J66"/>
    <mergeCell ref="C71:J77"/>
    <mergeCell ref="D67:I67"/>
    <mergeCell ref="D68:I68"/>
    <mergeCell ref="C39:I39"/>
    <mergeCell ref="D46:I46"/>
    <mergeCell ref="D52:G52"/>
    <mergeCell ref="D53:I53"/>
    <mergeCell ref="D54:I54"/>
    <mergeCell ref="D45:J45"/>
    <mergeCell ref="C58:I58"/>
    <mergeCell ref="C60:I60"/>
    <mergeCell ref="C61:I63"/>
    <mergeCell ref="D34:G34"/>
  </mergeCells>
  <pageMargins left="0.23622047244094491" right="0.23622047244094491" top="0.15748031496062992" bottom="0.15748031496062992" header="0.31496062992125984" footer="0.31496062992125984"/>
  <pageSetup paperSize="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2235" r:id="rId4" name="Check Box 11">
              <controlPr locked="0" defaultSize="0" autoFill="0" autoLine="0" autoPict="0" altText="">
                <anchor moveWithCells="1">
                  <from>
                    <xdr:col>2</xdr:col>
                    <xdr:colOff>1257300</xdr:colOff>
                    <xdr:row>20</xdr:row>
                    <xdr:rowOff>76200</xdr:rowOff>
                  </from>
                  <to>
                    <xdr:col>2</xdr:col>
                    <xdr:colOff>1447800</xdr:colOff>
                    <xdr:row>21</xdr:row>
                    <xdr:rowOff>38100</xdr:rowOff>
                  </to>
                </anchor>
              </controlPr>
            </control>
          </mc:Choice>
        </mc:AlternateContent>
        <mc:AlternateContent xmlns:mc="http://schemas.openxmlformats.org/markup-compatibility/2006">
          <mc:Choice Requires="x14">
            <control shapeId="52236" r:id="rId5" name="Check Box 12">
              <controlPr locked="0" defaultSize="0" autoFill="0" autoLine="0" autoPict="0" altText="">
                <anchor moveWithCells="1">
                  <from>
                    <xdr:col>2</xdr:col>
                    <xdr:colOff>1257300</xdr:colOff>
                    <xdr:row>21</xdr:row>
                    <xdr:rowOff>76200</xdr:rowOff>
                  </from>
                  <to>
                    <xdr:col>2</xdr:col>
                    <xdr:colOff>1447800</xdr:colOff>
                    <xdr:row>22</xdr:row>
                    <xdr:rowOff>38100</xdr:rowOff>
                  </to>
                </anchor>
              </controlPr>
            </control>
          </mc:Choice>
        </mc:AlternateContent>
        <mc:AlternateContent xmlns:mc="http://schemas.openxmlformats.org/markup-compatibility/2006">
          <mc:Choice Requires="x14">
            <control shapeId="52245" r:id="rId6" name="Check Box 21">
              <controlPr defaultSize="0" autoFill="0" autoLine="0" autoPict="0" altText="">
                <anchor moveWithCells="1">
                  <from>
                    <xdr:col>5</xdr:col>
                    <xdr:colOff>914400</xdr:colOff>
                    <xdr:row>16</xdr:row>
                    <xdr:rowOff>69850</xdr:rowOff>
                  </from>
                  <to>
                    <xdr:col>5</xdr:col>
                    <xdr:colOff>1104900</xdr:colOff>
                    <xdr:row>17</xdr:row>
                    <xdr:rowOff>31750</xdr:rowOff>
                  </to>
                </anchor>
              </controlPr>
            </control>
          </mc:Choice>
        </mc:AlternateContent>
        <mc:AlternateContent xmlns:mc="http://schemas.openxmlformats.org/markup-compatibility/2006">
          <mc:Choice Requires="x14">
            <control shapeId="52246" r:id="rId7" name="Check Box 22">
              <controlPr locked="0" defaultSize="0" autoFill="0" autoLine="0" autoPict="0" altText="">
                <anchor moveWithCells="1">
                  <from>
                    <xdr:col>2</xdr:col>
                    <xdr:colOff>1257300</xdr:colOff>
                    <xdr:row>29</xdr:row>
                    <xdr:rowOff>76200</xdr:rowOff>
                  </from>
                  <to>
                    <xdr:col>2</xdr:col>
                    <xdr:colOff>1447800</xdr:colOff>
                    <xdr:row>30</xdr:row>
                    <xdr:rowOff>38100</xdr:rowOff>
                  </to>
                </anchor>
              </controlPr>
            </control>
          </mc:Choice>
        </mc:AlternateContent>
        <mc:AlternateContent xmlns:mc="http://schemas.openxmlformats.org/markup-compatibility/2006">
          <mc:Choice Requires="x14">
            <control shapeId="52247" r:id="rId8" name="Check Box 23">
              <controlPr locked="0" defaultSize="0" autoFill="0" autoLine="0" autoPict="0" altText="">
                <anchor moveWithCells="1">
                  <from>
                    <xdr:col>2</xdr:col>
                    <xdr:colOff>1257300</xdr:colOff>
                    <xdr:row>30</xdr:row>
                    <xdr:rowOff>76200</xdr:rowOff>
                  </from>
                  <to>
                    <xdr:col>2</xdr:col>
                    <xdr:colOff>1447800</xdr:colOff>
                    <xdr:row>31</xdr:row>
                    <xdr:rowOff>38100</xdr:rowOff>
                  </to>
                </anchor>
              </controlPr>
            </control>
          </mc:Choice>
        </mc:AlternateContent>
        <mc:AlternateContent xmlns:mc="http://schemas.openxmlformats.org/markup-compatibility/2006">
          <mc:Choice Requires="x14">
            <control shapeId="52249" r:id="rId9" name="Check Box 25">
              <controlPr locked="0" defaultSize="0" autoFill="0" autoLine="0" autoPict="0" altText="">
                <anchor moveWithCells="1">
                  <from>
                    <xdr:col>2</xdr:col>
                    <xdr:colOff>1250950</xdr:colOff>
                    <xdr:row>35</xdr:row>
                    <xdr:rowOff>76200</xdr:rowOff>
                  </from>
                  <to>
                    <xdr:col>2</xdr:col>
                    <xdr:colOff>1441450</xdr:colOff>
                    <xdr:row>36</xdr:row>
                    <xdr:rowOff>38100</xdr:rowOff>
                  </to>
                </anchor>
              </controlPr>
            </control>
          </mc:Choice>
        </mc:AlternateContent>
        <mc:AlternateContent xmlns:mc="http://schemas.openxmlformats.org/markup-compatibility/2006">
          <mc:Choice Requires="x14">
            <control shapeId="52250" r:id="rId10" name="Check Box 26">
              <controlPr locked="0" defaultSize="0" autoFill="0" autoLine="0" autoPict="0" altText="">
                <anchor moveWithCells="1">
                  <from>
                    <xdr:col>2</xdr:col>
                    <xdr:colOff>1250950</xdr:colOff>
                    <xdr:row>36</xdr:row>
                    <xdr:rowOff>76200</xdr:rowOff>
                  </from>
                  <to>
                    <xdr:col>2</xdr:col>
                    <xdr:colOff>1441450</xdr:colOff>
                    <xdr:row>37</xdr:row>
                    <xdr:rowOff>38100</xdr:rowOff>
                  </to>
                </anchor>
              </controlPr>
            </control>
          </mc:Choice>
        </mc:AlternateContent>
        <mc:AlternateContent xmlns:mc="http://schemas.openxmlformats.org/markup-compatibility/2006">
          <mc:Choice Requires="x14">
            <control shapeId="52251" r:id="rId11" name="Check Box 27">
              <controlPr locked="0" defaultSize="0" autoFill="0" autoLine="0" autoPict="0" altText="">
                <anchor moveWithCells="1">
                  <from>
                    <xdr:col>2</xdr:col>
                    <xdr:colOff>1257300</xdr:colOff>
                    <xdr:row>44</xdr:row>
                    <xdr:rowOff>76200</xdr:rowOff>
                  </from>
                  <to>
                    <xdr:col>2</xdr:col>
                    <xdr:colOff>1447800</xdr:colOff>
                    <xdr:row>45</xdr:row>
                    <xdr:rowOff>38100</xdr:rowOff>
                  </to>
                </anchor>
              </controlPr>
            </control>
          </mc:Choice>
        </mc:AlternateContent>
        <mc:AlternateContent xmlns:mc="http://schemas.openxmlformats.org/markup-compatibility/2006">
          <mc:Choice Requires="x14">
            <control shapeId="52252" r:id="rId12" name="Check Box 28">
              <controlPr locked="0" defaultSize="0" autoFill="0" autoLine="0" autoPict="0" altText="">
                <anchor moveWithCells="1">
                  <from>
                    <xdr:col>2</xdr:col>
                    <xdr:colOff>1257300</xdr:colOff>
                    <xdr:row>45</xdr:row>
                    <xdr:rowOff>76200</xdr:rowOff>
                  </from>
                  <to>
                    <xdr:col>2</xdr:col>
                    <xdr:colOff>1447800</xdr:colOff>
                    <xdr:row>46</xdr:row>
                    <xdr:rowOff>38100</xdr:rowOff>
                  </to>
                </anchor>
              </controlPr>
            </control>
          </mc:Choice>
        </mc:AlternateContent>
        <mc:AlternateContent xmlns:mc="http://schemas.openxmlformats.org/markup-compatibility/2006">
          <mc:Choice Requires="x14">
            <control shapeId="52253" r:id="rId13" name="Check Box 29">
              <controlPr locked="0" defaultSize="0" autoFill="0" autoLine="0" autoPict="0" altText="">
                <anchor moveWithCells="1">
                  <from>
                    <xdr:col>2</xdr:col>
                    <xdr:colOff>1250950</xdr:colOff>
                    <xdr:row>52</xdr:row>
                    <xdr:rowOff>88900</xdr:rowOff>
                  </from>
                  <to>
                    <xdr:col>2</xdr:col>
                    <xdr:colOff>1441450</xdr:colOff>
                    <xdr:row>53</xdr:row>
                    <xdr:rowOff>50800</xdr:rowOff>
                  </to>
                </anchor>
              </controlPr>
            </control>
          </mc:Choice>
        </mc:AlternateContent>
        <mc:AlternateContent xmlns:mc="http://schemas.openxmlformats.org/markup-compatibility/2006">
          <mc:Choice Requires="x14">
            <control shapeId="52254" r:id="rId14" name="Check Box 30">
              <controlPr locked="0" defaultSize="0" autoFill="0" autoLine="0" autoPict="0" altText="">
                <anchor moveWithCells="1">
                  <from>
                    <xdr:col>2</xdr:col>
                    <xdr:colOff>1250950</xdr:colOff>
                    <xdr:row>53</xdr:row>
                    <xdr:rowOff>88900</xdr:rowOff>
                  </from>
                  <to>
                    <xdr:col>2</xdr:col>
                    <xdr:colOff>1441450</xdr:colOff>
                    <xdr:row>54</xdr:row>
                    <xdr:rowOff>50800</xdr:rowOff>
                  </to>
                </anchor>
              </controlPr>
            </control>
          </mc:Choice>
        </mc:AlternateContent>
        <mc:AlternateContent xmlns:mc="http://schemas.openxmlformats.org/markup-compatibility/2006">
          <mc:Choice Requires="x14">
            <control shapeId="52255" r:id="rId15" name="Check Box 31">
              <controlPr locked="0" defaultSize="0" autoFill="0" autoLine="0" autoPict="0" altText="">
                <anchor moveWithCells="1">
                  <from>
                    <xdr:col>2</xdr:col>
                    <xdr:colOff>1250950</xdr:colOff>
                    <xdr:row>66</xdr:row>
                    <xdr:rowOff>50800</xdr:rowOff>
                  </from>
                  <to>
                    <xdr:col>2</xdr:col>
                    <xdr:colOff>1441450</xdr:colOff>
                    <xdr:row>67</xdr:row>
                    <xdr:rowOff>12700</xdr:rowOff>
                  </to>
                </anchor>
              </controlPr>
            </control>
          </mc:Choice>
        </mc:AlternateContent>
        <mc:AlternateContent xmlns:mc="http://schemas.openxmlformats.org/markup-compatibility/2006">
          <mc:Choice Requires="x14">
            <control shapeId="52256" r:id="rId16" name="Check Box 32">
              <controlPr locked="0" defaultSize="0" autoFill="0" autoLine="0" autoPict="0" altText="">
                <anchor moveWithCells="1">
                  <from>
                    <xdr:col>2</xdr:col>
                    <xdr:colOff>1250950</xdr:colOff>
                    <xdr:row>67</xdr:row>
                    <xdr:rowOff>50800</xdr:rowOff>
                  </from>
                  <to>
                    <xdr:col>2</xdr:col>
                    <xdr:colOff>1441450</xdr:colOff>
                    <xdr:row>68</xdr:row>
                    <xdr:rowOff>12700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ACEAA-5E92-4471-8A75-F259EBB3CA09}">
  <sheetPr codeName="Feuil16">
    <tabColor theme="9"/>
  </sheetPr>
  <dimension ref="A1:Q44"/>
  <sheetViews>
    <sheetView showGridLines="0" topLeftCell="A43" zoomScaleNormal="100" workbookViewId="0">
      <selection activeCell="G3" sqref="A1:J5"/>
    </sheetView>
  </sheetViews>
  <sheetFormatPr baseColWidth="10" defaultColWidth="11.453125" defaultRowHeight="23.5"/>
  <cols>
    <col min="1" max="1" width="1.1796875" style="171" customWidth="1"/>
    <col min="2" max="2" width="4.1796875" style="386" customWidth="1"/>
    <col min="3" max="3" width="78.453125" style="171" customWidth="1"/>
    <col min="4" max="4" width="29.54296875" style="171" customWidth="1"/>
    <col min="5" max="5" width="1.81640625" style="372" customWidth="1"/>
    <col min="6" max="6" width="1.1796875" style="171" customWidth="1"/>
    <col min="7" max="7" width="1.81640625" style="171" customWidth="1"/>
    <col min="8" max="8" width="43.453125" style="171" customWidth="1"/>
    <col min="9" max="16384" width="11.453125" style="171"/>
  </cols>
  <sheetData>
    <row r="1" spans="1:17" s="247" customFormat="1" ht="48.75" customHeight="1" thickBot="1">
      <c r="A1" s="246"/>
      <c r="B1" s="807" t="s">
        <v>1698</v>
      </c>
      <c r="C1" s="807"/>
      <c r="D1" s="807"/>
      <c r="E1" s="364"/>
      <c r="F1" s="246"/>
    </row>
    <row r="2" spans="1:17" s="247" customFormat="1" ht="38.25" customHeight="1" thickTop="1" thickBot="1">
      <c r="A2" s="246"/>
      <c r="B2" s="808" t="s">
        <v>1943</v>
      </c>
      <c r="C2" s="808"/>
      <c r="D2" s="808"/>
      <c r="E2" s="364"/>
      <c r="F2" s="246"/>
    </row>
    <row r="3" spans="1:17" ht="32.25" customHeight="1" thickTop="1">
      <c r="A3" s="165"/>
      <c r="B3" s="365"/>
      <c r="C3" s="365"/>
      <c r="D3" s="365"/>
      <c r="E3" s="366"/>
      <c r="F3" s="165"/>
    </row>
    <row r="4" spans="1:17" ht="32.25" customHeight="1">
      <c r="A4" s="165"/>
      <c r="B4" s="787" t="s">
        <v>1944</v>
      </c>
      <c r="C4" s="787"/>
      <c r="D4" s="787"/>
      <c r="E4" s="366"/>
      <c r="F4" s="165"/>
    </row>
    <row r="5" spans="1:17" ht="32.25" customHeight="1">
      <c r="A5" s="165"/>
      <c r="B5" s="367" t="s">
        <v>1326</v>
      </c>
      <c r="C5" s="267" t="s">
        <v>1782</v>
      </c>
      <c r="D5" s="368">
        <f>'Objectif et innovation'!H11</f>
        <v>0</v>
      </c>
      <c r="E5" s="366"/>
      <c r="F5" s="165"/>
    </row>
    <row r="6" spans="1:17" ht="32.25" customHeight="1">
      <c r="A6" s="165"/>
      <c r="B6" s="367" t="s">
        <v>1327</v>
      </c>
      <c r="C6" s="267" t="s">
        <v>1783</v>
      </c>
      <c r="D6" s="368">
        <f>'Objectif et innovation'!H12</f>
        <v>0</v>
      </c>
      <c r="E6" s="366"/>
      <c r="F6" s="165"/>
    </row>
    <row r="7" spans="1:17" ht="32.25" customHeight="1">
      <c r="A7" s="165"/>
      <c r="B7" s="367" t="s">
        <v>1328</v>
      </c>
      <c r="C7" s="369" t="s">
        <v>1945</v>
      </c>
      <c r="D7" s="368">
        <f>'Objectif et innovation'!H13</f>
        <v>0</v>
      </c>
      <c r="E7" s="366"/>
      <c r="F7" s="165"/>
    </row>
    <row r="8" spans="1:17" ht="32.25" customHeight="1">
      <c r="A8" s="165"/>
      <c r="B8" s="367" t="s">
        <v>1313</v>
      </c>
      <c r="C8" s="370" t="s">
        <v>1785</v>
      </c>
      <c r="D8" s="371">
        <f>'Objectif et innovation'!H14</f>
        <v>0</v>
      </c>
      <c r="E8" s="366"/>
      <c r="F8" s="165"/>
    </row>
    <row r="9" spans="1:17" ht="12" customHeight="1">
      <c r="A9" s="165"/>
      <c r="B9" s="365"/>
      <c r="C9" s="177"/>
      <c r="D9" s="371"/>
      <c r="E9" s="366"/>
      <c r="F9" s="165"/>
    </row>
    <row r="10" spans="1:17" s="372" customFormat="1">
      <c r="A10" s="165"/>
      <c r="B10" s="787" t="s">
        <v>16</v>
      </c>
      <c r="C10" s="787"/>
      <c r="D10" s="169"/>
      <c r="E10" s="366"/>
      <c r="F10" s="165"/>
      <c r="G10" s="171"/>
      <c r="H10" s="171"/>
      <c r="I10" s="171"/>
      <c r="J10" s="171"/>
      <c r="K10" s="171"/>
      <c r="L10" s="171"/>
      <c r="M10" s="171"/>
      <c r="N10" s="171"/>
      <c r="O10" s="171"/>
      <c r="P10" s="171"/>
      <c r="Q10" s="171"/>
    </row>
    <row r="11" spans="1:17" s="372" customFormat="1" ht="32.25" customHeight="1">
      <c r="A11" s="165"/>
      <c r="B11" s="367" t="s">
        <v>1314</v>
      </c>
      <c r="C11" s="373" t="s">
        <v>1577</v>
      </c>
      <c r="D11" s="368">
        <f>'Objectif et innovation'!H37</f>
        <v>0</v>
      </c>
      <c r="E11" s="366"/>
      <c r="F11" s="165"/>
      <c r="G11" s="171"/>
      <c r="H11" s="171"/>
      <c r="I11" s="171"/>
      <c r="J11" s="171"/>
      <c r="K11" s="171"/>
      <c r="L11" s="171"/>
      <c r="M11" s="171"/>
      <c r="N11" s="171"/>
      <c r="O11" s="171"/>
      <c r="P11" s="171"/>
      <c r="Q11" s="171"/>
    </row>
    <row r="12" spans="1:17" s="372" customFormat="1" ht="43.5" customHeight="1">
      <c r="A12" s="165"/>
      <c r="B12" s="367" t="s">
        <v>1315</v>
      </c>
      <c r="C12" s="374" t="s">
        <v>1800</v>
      </c>
      <c r="D12" s="368">
        <f>'Objectif et innovation'!H38</f>
        <v>0</v>
      </c>
      <c r="E12" s="366"/>
      <c r="F12" s="165"/>
      <c r="G12" s="171"/>
      <c r="H12" s="171"/>
      <c r="I12" s="171"/>
      <c r="J12" s="171"/>
      <c r="K12" s="171"/>
      <c r="L12" s="171"/>
      <c r="M12" s="171"/>
      <c r="N12" s="171"/>
      <c r="O12" s="171"/>
      <c r="P12" s="171"/>
      <c r="Q12" s="171"/>
    </row>
    <row r="13" spans="1:17" s="372" customFormat="1" ht="52" customHeight="1">
      <c r="A13" s="165"/>
      <c r="B13" s="367" t="s">
        <v>1316</v>
      </c>
      <c r="C13" s="374" t="s">
        <v>1946</v>
      </c>
      <c r="D13" s="375">
        <f>'Objectif et innovation'!H39</f>
        <v>0</v>
      </c>
      <c r="E13" s="366"/>
      <c r="F13" s="165"/>
      <c r="G13" s="171"/>
      <c r="H13" s="171"/>
      <c r="I13" s="171"/>
      <c r="J13" s="171"/>
      <c r="K13" s="171"/>
      <c r="L13" s="171"/>
      <c r="M13" s="171"/>
      <c r="N13" s="171"/>
      <c r="O13" s="171"/>
      <c r="P13" s="171"/>
      <c r="Q13" s="171"/>
    </row>
    <row r="14" spans="1:17" s="372" customFormat="1">
      <c r="A14" s="165"/>
      <c r="B14" s="115"/>
      <c r="C14" s="376"/>
      <c r="D14" s="377"/>
      <c r="E14" s="366"/>
      <c r="F14" s="165"/>
      <c r="G14" s="171"/>
      <c r="H14" s="171"/>
      <c r="I14" s="171"/>
      <c r="J14" s="171"/>
      <c r="K14" s="171"/>
      <c r="L14" s="171"/>
      <c r="M14" s="171"/>
      <c r="N14" s="171"/>
      <c r="O14" s="171"/>
      <c r="P14" s="171"/>
      <c r="Q14" s="171"/>
    </row>
    <row r="15" spans="1:17" s="372" customFormat="1" ht="23.25" customHeight="1">
      <c r="A15" s="165"/>
      <c r="B15" s="787" t="s">
        <v>1329</v>
      </c>
      <c r="C15" s="787"/>
      <c r="D15" s="169"/>
      <c r="E15" s="366"/>
      <c r="F15" s="165"/>
      <c r="G15" s="171"/>
      <c r="H15" s="171"/>
      <c r="I15" s="171"/>
      <c r="J15" s="171"/>
      <c r="K15" s="171"/>
      <c r="L15" s="171"/>
      <c r="M15" s="171"/>
      <c r="N15" s="171"/>
      <c r="O15" s="171"/>
      <c r="P15" s="171"/>
      <c r="Q15" s="171"/>
    </row>
    <row r="16" spans="1:17" s="372" customFormat="1">
      <c r="A16" s="165"/>
      <c r="B16" s="367" t="s">
        <v>1330</v>
      </c>
      <c r="C16" s="378" t="s">
        <v>1851</v>
      </c>
      <c r="D16" s="377">
        <f>'Tendances et DD'!H9</f>
        <v>0</v>
      </c>
      <c r="E16" s="366"/>
      <c r="F16" s="165"/>
      <c r="G16" s="171"/>
      <c r="H16" s="171"/>
      <c r="I16" s="171"/>
      <c r="J16" s="171"/>
      <c r="K16" s="171"/>
      <c r="L16" s="171"/>
      <c r="M16" s="171"/>
      <c r="N16" s="171"/>
      <c r="O16" s="171"/>
      <c r="P16" s="171"/>
      <c r="Q16" s="171"/>
    </row>
    <row r="17" spans="1:17" s="372" customFormat="1" ht="31">
      <c r="A17" s="165"/>
      <c r="B17" s="367" t="s">
        <v>1331</v>
      </c>
      <c r="C17" s="379" t="s">
        <v>1569</v>
      </c>
      <c r="D17" s="375">
        <f>'Tendances et DD'!H10</f>
        <v>0</v>
      </c>
      <c r="E17" s="366"/>
      <c r="F17" s="165"/>
      <c r="G17" s="171"/>
      <c r="H17" s="171"/>
      <c r="I17" s="171"/>
      <c r="J17" s="171"/>
      <c r="K17" s="171"/>
      <c r="L17" s="171"/>
      <c r="M17" s="171"/>
      <c r="N17" s="171"/>
      <c r="O17" s="171"/>
      <c r="P17" s="171"/>
      <c r="Q17" s="171"/>
    </row>
    <row r="18" spans="1:17" s="372" customFormat="1">
      <c r="A18" s="165"/>
      <c r="B18" s="380"/>
      <c r="C18" s="177"/>
      <c r="D18" s="169"/>
      <c r="E18" s="366"/>
      <c r="F18" s="165"/>
      <c r="G18" s="171"/>
      <c r="H18" s="171"/>
      <c r="I18" s="171"/>
      <c r="J18" s="171"/>
      <c r="K18" s="171"/>
      <c r="L18" s="171"/>
      <c r="M18" s="171"/>
      <c r="N18" s="171"/>
      <c r="O18" s="171"/>
      <c r="P18" s="171"/>
      <c r="Q18" s="171"/>
    </row>
    <row r="19" spans="1:17" s="372" customFormat="1">
      <c r="A19" s="165"/>
      <c r="B19" s="787" t="s">
        <v>1267</v>
      </c>
      <c r="C19" s="787"/>
      <c r="D19" s="169"/>
      <c r="E19" s="366"/>
      <c r="F19" s="165"/>
      <c r="G19" s="171"/>
      <c r="H19" s="171"/>
      <c r="I19" s="171"/>
      <c r="J19" s="171"/>
      <c r="K19" s="171"/>
      <c r="L19" s="171"/>
      <c r="M19" s="171"/>
      <c r="N19" s="171"/>
      <c r="O19" s="171"/>
      <c r="P19" s="171"/>
      <c r="Q19" s="171"/>
    </row>
    <row r="20" spans="1:17" s="372" customFormat="1" ht="34.5" customHeight="1">
      <c r="A20" s="165"/>
      <c r="B20" s="367" t="s">
        <v>1332</v>
      </c>
      <c r="C20" s="381" t="s">
        <v>1853</v>
      </c>
      <c r="D20" s="368">
        <f>'Tendances et DD'!H17</f>
        <v>0</v>
      </c>
      <c r="E20" s="366"/>
      <c r="F20" s="165"/>
      <c r="G20" s="171"/>
      <c r="H20" s="171"/>
      <c r="I20" s="171"/>
      <c r="J20" s="171"/>
      <c r="K20" s="171"/>
      <c r="L20" s="171"/>
      <c r="M20" s="171"/>
      <c r="N20" s="171"/>
      <c r="O20" s="171"/>
      <c r="P20" s="171"/>
      <c r="Q20" s="171"/>
    </row>
    <row r="21" spans="1:17" s="372" customFormat="1" ht="35.5" customHeight="1">
      <c r="A21" s="165"/>
      <c r="B21" s="367" t="s">
        <v>1333</v>
      </c>
      <c r="C21" s="370" t="s">
        <v>1677</v>
      </c>
      <c r="D21" s="368">
        <f>'Tendances et DD'!H18</f>
        <v>0</v>
      </c>
      <c r="E21" s="366"/>
      <c r="F21" s="165"/>
      <c r="G21" s="171"/>
      <c r="H21" s="171"/>
      <c r="I21" s="171"/>
      <c r="J21" s="171"/>
      <c r="K21" s="171"/>
      <c r="L21" s="171"/>
      <c r="M21" s="171"/>
      <c r="N21" s="171"/>
      <c r="O21" s="171"/>
      <c r="P21" s="171"/>
      <c r="Q21" s="171"/>
    </row>
    <row r="22" spans="1:17" s="372" customFormat="1" ht="35.5" customHeight="1">
      <c r="A22" s="165"/>
      <c r="B22" s="367" t="s">
        <v>1334</v>
      </c>
      <c r="C22" s="370" t="s">
        <v>1855</v>
      </c>
      <c r="D22" s="368">
        <f>'Tendances et DD'!H19</f>
        <v>0</v>
      </c>
      <c r="E22" s="366"/>
      <c r="F22" s="165"/>
      <c r="G22" s="171"/>
      <c r="H22" s="171"/>
      <c r="I22" s="171"/>
      <c r="J22" s="171"/>
      <c r="K22" s="171"/>
      <c r="L22" s="171"/>
      <c r="M22" s="171"/>
      <c r="N22" s="171"/>
      <c r="O22" s="171"/>
      <c r="P22" s="171"/>
      <c r="Q22" s="171"/>
    </row>
    <row r="23" spans="1:17" s="372" customFormat="1" ht="35.15" customHeight="1">
      <c r="A23" s="165"/>
      <c r="B23" s="367" t="s">
        <v>1335</v>
      </c>
      <c r="C23" s="370" t="s">
        <v>1856</v>
      </c>
      <c r="D23" s="368">
        <f>'Tendances et DD'!H20</f>
        <v>0</v>
      </c>
      <c r="E23" s="366"/>
      <c r="F23" s="165"/>
      <c r="G23" s="171"/>
      <c r="H23" s="171"/>
      <c r="I23" s="171"/>
      <c r="J23" s="171"/>
      <c r="K23" s="171"/>
      <c r="L23" s="171"/>
      <c r="M23" s="171"/>
      <c r="N23" s="171"/>
      <c r="O23" s="171"/>
      <c r="P23" s="171"/>
      <c r="Q23" s="171"/>
    </row>
    <row r="24" spans="1:17" s="372" customFormat="1" ht="39.65" customHeight="1">
      <c r="A24" s="165"/>
      <c r="B24" s="367" t="s">
        <v>1336</v>
      </c>
      <c r="C24" s="370" t="s">
        <v>1947</v>
      </c>
      <c r="D24" s="368">
        <f>'Tendances et DD'!H21</f>
        <v>0</v>
      </c>
      <c r="E24" s="366"/>
      <c r="F24" s="165"/>
      <c r="G24" s="171"/>
      <c r="H24" s="171"/>
      <c r="I24" s="171"/>
      <c r="J24" s="171"/>
      <c r="K24" s="171"/>
      <c r="L24" s="171"/>
      <c r="M24" s="171"/>
      <c r="N24" s="171"/>
      <c r="O24" s="171"/>
      <c r="P24" s="171"/>
      <c r="Q24" s="171"/>
    </row>
    <row r="25" spans="1:17" s="372" customFormat="1">
      <c r="A25" s="165"/>
      <c r="B25" s="367" t="s">
        <v>1337</v>
      </c>
      <c r="C25" s="370" t="s">
        <v>1858</v>
      </c>
      <c r="D25" s="368">
        <f>'Tendances et DD'!H22</f>
        <v>0</v>
      </c>
      <c r="E25" s="366"/>
      <c r="F25" s="165"/>
      <c r="G25" s="171"/>
      <c r="H25" s="171"/>
      <c r="I25" s="171"/>
      <c r="J25" s="171"/>
      <c r="K25" s="171"/>
      <c r="L25" s="171"/>
      <c r="M25" s="171"/>
      <c r="N25" s="171"/>
      <c r="O25" s="171"/>
      <c r="P25" s="171"/>
      <c r="Q25" s="171"/>
    </row>
    <row r="26" spans="1:17" s="372" customFormat="1" ht="33.65" customHeight="1">
      <c r="A26" s="165"/>
      <c r="B26" s="115" t="s">
        <v>1338</v>
      </c>
      <c r="C26" s="370" t="s">
        <v>1859</v>
      </c>
      <c r="D26" s="368">
        <f>'Tendances et DD'!H23</f>
        <v>0</v>
      </c>
      <c r="E26" s="366"/>
      <c r="F26" s="165"/>
      <c r="G26" s="171"/>
      <c r="H26" s="171"/>
      <c r="I26" s="171"/>
      <c r="J26" s="171"/>
      <c r="K26" s="171"/>
      <c r="L26" s="171"/>
      <c r="M26" s="171"/>
      <c r="N26" s="171"/>
      <c r="O26" s="171"/>
      <c r="P26" s="171"/>
      <c r="Q26" s="171"/>
    </row>
    <row r="27" spans="1:17" s="372" customFormat="1">
      <c r="A27" s="165"/>
      <c r="B27" s="115"/>
      <c r="C27" s="169"/>
      <c r="D27" s="169"/>
      <c r="E27" s="366"/>
      <c r="F27" s="165"/>
      <c r="G27" s="171"/>
      <c r="H27" s="171"/>
      <c r="I27" s="171"/>
      <c r="J27" s="171"/>
      <c r="K27" s="171"/>
      <c r="L27" s="171"/>
      <c r="M27" s="171"/>
      <c r="N27" s="171"/>
      <c r="O27" s="171"/>
      <c r="P27" s="171"/>
      <c r="Q27" s="171"/>
    </row>
    <row r="28" spans="1:17" s="372" customFormat="1">
      <c r="A28" s="165"/>
      <c r="B28" s="774" t="s">
        <v>7</v>
      </c>
      <c r="C28" s="774"/>
      <c r="D28" s="169"/>
      <c r="E28" s="366"/>
      <c r="F28" s="165"/>
      <c r="G28" s="171"/>
      <c r="H28" s="171"/>
      <c r="I28" s="171"/>
      <c r="J28" s="171"/>
      <c r="K28" s="171"/>
      <c r="L28" s="171"/>
      <c r="M28" s="171"/>
      <c r="N28" s="171"/>
      <c r="O28" s="171"/>
      <c r="P28" s="171"/>
      <c r="Q28" s="171"/>
    </row>
    <row r="29" spans="1:17" ht="35.5" customHeight="1">
      <c r="A29" s="165"/>
      <c r="B29" s="115" t="s">
        <v>1339</v>
      </c>
      <c r="C29" s="267" t="s">
        <v>1885</v>
      </c>
      <c r="D29" s="368">
        <f>Accessibilité!M4</f>
        <v>0</v>
      </c>
      <c r="E29" s="366"/>
      <c r="F29" s="165"/>
    </row>
    <row r="30" spans="1:17" ht="32.15" customHeight="1">
      <c r="A30" s="165"/>
      <c r="B30" s="115" t="s">
        <v>1340</v>
      </c>
      <c r="C30" s="267" t="s">
        <v>1886</v>
      </c>
      <c r="D30" s="368">
        <f>Accessibilité!M5</f>
        <v>0</v>
      </c>
      <c r="E30" s="366"/>
      <c r="F30" s="165"/>
    </row>
    <row r="31" spans="1:17" ht="38.15" customHeight="1">
      <c r="A31" s="165"/>
      <c r="B31" s="115" t="s">
        <v>1341</v>
      </c>
      <c r="C31" s="267" t="s">
        <v>1887</v>
      </c>
      <c r="D31" s="368">
        <f>Accessibilité!M6</f>
        <v>0</v>
      </c>
      <c r="E31" s="366"/>
      <c r="F31" s="165"/>
    </row>
    <row r="32" spans="1:17">
      <c r="A32" s="165"/>
      <c r="B32" s="115"/>
      <c r="C32" s="177"/>
      <c r="D32" s="177"/>
      <c r="E32" s="366"/>
      <c r="F32" s="165"/>
    </row>
    <row r="33" spans="1:6" ht="24" thickBot="1">
      <c r="A33" s="165"/>
      <c r="B33" s="806" t="s">
        <v>1342</v>
      </c>
      <c r="C33" s="806"/>
      <c r="D33" s="169"/>
      <c r="E33" s="366"/>
      <c r="F33" s="165"/>
    </row>
    <row r="34" spans="1:6" ht="31.5" customHeight="1" thickTop="1">
      <c r="A34" s="165"/>
      <c r="B34" s="115" t="s">
        <v>1343</v>
      </c>
      <c r="C34" s="382" t="s">
        <v>1810</v>
      </c>
      <c r="D34" s="371">
        <f>'Emploi et Achalandage '!N3</f>
        <v>0</v>
      </c>
      <c r="E34" s="366"/>
      <c r="F34" s="165"/>
    </row>
    <row r="35" spans="1:6" ht="37" customHeight="1">
      <c r="A35" s="165"/>
      <c r="B35" s="115" t="s">
        <v>1344</v>
      </c>
      <c r="C35" s="370" t="s">
        <v>1813</v>
      </c>
      <c r="D35" s="383">
        <f>'Emploi et Achalandage '!N5</f>
        <v>0</v>
      </c>
      <c r="E35" s="366"/>
      <c r="F35" s="165"/>
    </row>
    <row r="36" spans="1:6" ht="36" customHeight="1">
      <c r="A36" s="165"/>
      <c r="B36" s="115" t="s">
        <v>1346</v>
      </c>
      <c r="C36" s="370" t="s">
        <v>1814</v>
      </c>
      <c r="D36" s="383">
        <f>'Emploi et Achalandage '!N7</f>
        <v>0</v>
      </c>
      <c r="E36" s="366"/>
      <c r="F36" s="165"/>
    </row>
    <row r="37" spans="1:6" ht="24" customHeight="1">
      <c r="A37" s="165"/>
      <c r="B37" s="115"/>
      <c r="C37" s="196"/>
      <c r="D37" s="371"/>
      <c r="E37" s="366"/>
      <c r="F37" s="165"/>
    </row>
    <row r="38" spans="1:6">
      <c r="A38" s="165"/>
      <c r="B38" s="774" t="s">
        <v>1345</v>
      </c>
      <c r="C38" s="774"/>
      <c r="D38" s="169"/>
      <c r="E38" s="366"/>
      <c r="F38" s="165"/>
    </row>
    <row r="39" spans="1:6" ht="37" customHeight="1">
      <c r="A39" s="165"/>
      <c r="B39" s="115" t="s">
        <v>1347</v>
      </c>
      <c r="C39" s="369" t="s">
        <v>1829</v>
      </c>
      <c r="D39" s="384">
        <f>'Emploi et Achalandage '!N28</f>
        <v>0</v>
      </c>
      <c r="E39" s="366"/>
      <c r="F39" s="165"/>
    </row>
    <row r="40" spans="1:6" ht="37" customHeight="1">
      <c r="A40" s="165"/>
      <c r="B40" s="115" t="s">
        <v>1442</v>
      </c>
      <c r="C40" s="369" t="s">
        <v>1830</v>
      </c>
      <c r="D40" s="385">
        <f>'Emploi et Achalandage '!N29</f>
        <v>0</v>
      </c>
      <c r="E40" s="366"/>
      <c r="F40" s="165"/>
    </row>
    <row r="41" spans="1:6" ht="37" customHeight="1">
      <c r="A41" s="165"/>
      <c r="B41" s="115" t="s">
        <v>1443</v>
      </c>
      <c r="C41" s="369" t="s">
        <v>1831</v>
      </c>
      <c r="D41" s="385">
        <f>'Emploi et Achalandage '!N30</f>
        <v>0</v>
      </c>
      <c r="E41" s="366"/>
      <c r="F41" s="165"/>
    </row>
    <row r="42" spans="1:6" ht="37" customHeight="1">
      <c r="A42" s="165"/>
      <c r="B42" s="115" t="s">
        <v>1444</v>
      </c>
      <c r="C42" s="369" t="s">
        <v>1832</v>
      </c>
      <c r="D42" s="385">
        <f>'Emploi et Achalandage '!N31</f>
        <v>0</v>
      </c>
      <c r="E42" s="366"/>
      <c r="F42" s="165"/>
    </row>
    <row r="43" spans="1:6">
      <c r="A43" s="165"/>
      <c r="B43" s="115"/>
      <c r="C43" s="169"/>
      <c r="D43" s="169"/>
      <c r="E43" s="366"/>
      <c r="F43" s="165"/>
    </row>
    <row r="44" spans="1:6">
      <c r="A44" s="165"/>
      <c r="B44" s="115"/>
      <c r="C44" s="169"/>
      <c r="D44" s="169"/>
      <c r="E44" s="366"/>
      <c r="F44" s="165"/>
    </row>
  </sheetData>
  <sheetProtection formatRows="0" selectLockedCells="1"/>
  <mergeCells count="9">
    <mergeCell ref="B33:C33"/>
    <mergeCell ref="B1:D1"/>
    <mergeCell ref="B38:C38"/>
    <mergeCell ref="B15:C15"/>
    <mergeCell ref="B28:C28"/>
    <mergeCell ref="B2:D2"/>
    <mergeCell ref="B4:D4"/>
    <mergeCell ref="B10:C10"/>
    <mergeCell ref="B19:C19"/>
  </mergeCells>
  <pageMargins left="0.23622047244094491" right="0.23622047244094491" top="0.35433070866141736" bottom="0.35433070866141736" header="0.31496062992125984" footer="0.31496062992125984"/>
  <pageSetup paperSize="5" scale="88"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E4C37-5448-43E5-A1EC-F37EC44B6CBF}">
  <sheetPr codeName="Feuil17">
    <tabColor theme="5" tint="-0.249977111117893"/>
    <pageSetUpPr fitToPage="1"/>
  </sheetPr>
  <dimension ref="A1:O42"/>
  <sheetViews>
    <sheetView showGridLines="0" topLeftCell="A30" zoomScale="115" zoomScaleNormal="115" workbookViewId="0">
      <selection activeCell="D39" sqref="D37:D39"/>
    </sheetView>
  </sheetViews>
  <sheetFormatPr baseColWidth="10" defaultColWidth="11.453125" defaultRowHeight="23.5"/>
  <cols>
    <col min="1" max="1" width="1.1796875" style="322" customWidth="1"/>
    <col min="2" max="2" width="3.54296875" style="171" customWidth="1"/>
    <col min="3" max="3" width="14" style="171" customWidth="1"/>
    <col min="4" max="4" width="75.54296875" style="171" customWidth="1"/>
    <col min="5" max="5" width="1.453125" style="171" customWidth="1"/>
    <col min="6" max="6" width="1.1796875" style="322" customWidth="1"/>
    <col min="7" max="7" width="11.453125" style="262" customWidth="1"/>
    <col min="8" max="8" width="11.453125" style="262"/>
    <col min="9" max="9" width="66.453125" style="262" customWidth="1"/>
    <col min="10" max="15" width="11.453125" style="262"/>
    <col min="16" max="16384" width="11.453125" style="171"/>
  </cols>
  <sheetData>
    <row r="1" spans="1:15" s="247" customFormat="1" ht="48.75" customHeight="1" thickBot="1">
      <c r="A1" s="328"/>
      <c r="B1" s="765" t="s">
        <v>2245</v>
      </c>
      <c r="C1" s="765"/>
      <c r="D1" s="765"/>
      <c r="E1" s="329"/>
      <c r="F1" s="328"/>
      <c r="G1" s="275"/>
      <c r="H1" s="275"/>
      <c r="I1" s="275"/>
      <c r="J1" s="275"/>
      <c r="K1" s="275"/>
      <c r="L1" s="275"/>
      <c r="M1" s="275"/>
      <c r="N1" s="275"/>
      <c r="O1" s="275"/>
    </row>
    <row r="2" spans="1:15" s="247" customFormat="1" ht="32.25" customHeight="1" thickTop="1">
      <c r="A2" s="328"/>
      <c r="B2" s="676" t="s">
        <v>1948</v>
      </c>
      <c r="C2" s="676"/>
      <c r="D2" s="676"/>
      <c r="E2" s="5"/>
      <c r="F2" s="328"/>
      <c r="G2" s="275"/>
      <c r="H2" s="275"/>
      <c r="I2" s="330"/>
      <c r="J2" s="275"/>
      <c r="K2" s="275"/>
      <c r="L2" s="275"/>
      <c r="M2" s="275"/>
      <c r="N2" s="275"/>
      <c r="O2" s="275"/>
    </row>
    <row r="3" spans="1:15" ht="184.5" customHeight="1">
      <c r="A3" s="326"/>
      <c r="B3" s="809" t="s">
        <v>2232</v>
      </c>
      <c r="C3" s="809"/>
      <c r="D3" s="809"/>
      <c r="E3" s="241"/>
      <c r="F3" s="326"/>
      <c r="I3" s="327"/>
    </row>
    <row r="4" spans="1:15">
      <c r="A4" s="326"/>
      <c r="B4" s="739" t="s">
        <v>2226</v>
      </c>
      <c r="C4" s="739"/>
      <c r="D4" s="739"/>
      <c r="E4" s="241"/>
      <c r="F4" s="326"/>
      <c r="I4" s="327"/>
    </row>
    <row r="5" spans="1:15">
      <c r="A5" s="326"/>
      <c r="B5" s="169"/>
      <c r="C5" s="124"/>
      <c r="D5" s="536">
        <f>Demandeur!C4</f>
        <v>0</v>
      </c>
      <c r="E5" s="241"/>
      <c r="F5" s="326"/>
      <c r="I5" s="327"/>
    </row>
    <row r="6" spans="1:15">
      <c r="A6" s="326"/>
      <c r="B6" s="739" t="s">
        <v>1732</v>
      </c>
      <c r="C6" s="739"/>
      <c r="D6" s="739"/>
      <c r="E6" s="241"/>
      <c r="F6" s="326"/>
      <c r="I6" s="327"/>
    </row>
    <row r="7" spans="1:15">
      <c r="A7" s="326"/>
      <c r="B7" s="169"/>
      <c r="C7" s="124"/>
      <c r="D7" s="525">
        <f>'Sommaire projet'!C4</f>
        <v>0</v>
      </c>
      <c r="E7" s="241"/>
      <c r="F7" s="326"/>
      <c r="I7" s="327"/>
    </row>
    <row r="8" spans="1:15">
      <c r="A8" s="326"/>
      <c r="B8" s="739" t="s">
        <v>1949</v>
      </c>
      <c r="C8" s="739"/>
      <c r="D8" s="739"/>
      <c r="E8" s="241"/>
      <c r="F8" s="326"/>
      <c r="I8" s="327"/>
    </row>
    <row r="9" spans="1:15" ht="111" customHeight="1">
      <c r="A9" s="326"/>
      <c r="B9" s="169"/>
      <c r="C9" s="153"/>
      <c r="D9" s="536"/>
      <c r="E9" s="241"/>
      <c r="F9" s="326"/>
      <c r="I9" s="327"/>
    </row>
    <row r="10" spans="1:15">
      <c r="A10" s="326"/>
      <c r="B10" s="169" t="s">
        <v>2234</v>
      </c>
      <c r="C10" s="153"/>
      <c r="D10" s="538"/>
      <c r="E10" s="241"/>
      <c r="F10" s="326"/>
      <c r="I10" s="327"/>
    </row>
    <row r="11" spans="1:15">
      <c r="A11" s="326"/>
      <c r="B11" s="169"/>
      <c r="C11" s="153"/>
      <c r="D11" s="536">
        <f>'Montage financier'!F17</f>
        <v>0</v>
      </c>
      <c r="E11" s="241"/>
      <c r="F11" s="326"/>
      <c r="I11" s="327"/>
    </row>
    <row r="12" spans="1:15">
      <c r="A12" s="326"/>
      <c r="B12" s="169" t="s">
        <v>1741</v>
      </c>
      <c r="C12" s="153"/>
      <c r="D12" s="538"/>
      <c r="E12" s="241"/>
      <c r="F12" s="326"/>
      <c r="I12" s="327"/>
    </row>
    <row r="13" spans="1:15">
      <c r="A13" s="326"/>
      <c r="B13" s="169"/>
      <c r="C13" s="153"/>
      <c r="D13" s="536"/>
      <c r="E13" s="241"/>
      <c r="F13" s="326"/>
      <c r="I13" s="327"/>
    </row>
    <row r="14" spans="1:15">
      <c r="A14" s="326"/>
      <c r="B14" s="169" t="s">
        <v>2231</v>
      </c>
      <c r="C14" s="153"/>
      <c r="D14" s="538"/>
      <c r="E14" s="241"/>
      <c r="F14" s="326"/>
      <c r="I14" s="327"/>
    </row>
    <row r="15" spans="1:15">
      <c r="A15" s="326"/>
      <c r="B15" s="169"/>
      <c r="C15" s="153"/>
      <c r="D15" s="536"/>
      <c r="E15" s="241"/>
      <c r="F15" s="326"/>
      <c r="I15" s="327"/>
    </row>
    <row r="16" spans="1:15" ht="14" customHeight="1">
      <c r="A16" s="326"/>
      <c r="B16" s="169"/>
      <c r="C16" s="739"/>
      <c r="D16" s="739"/>
      <c r="E16" s="241"/>
      <c r="F16" s="326"/>
      <c r="I16" s="327"/>
    </row>
    <row r="17" spans="1:9" ht="31.5" customHeight="1">
      <c r="A17" s="326"/>
      <c r="B17" s="794" t="s">
        <v>1950</v>
      </c>
      <c r="C17" s="794"/>
      <c r="D17" s="794"/>
      <c r="E17" s="323"/>
      <c r="F17" s="326"/>
      <c r="I17" s="327"/>
    </row>
    <row r="18" spans="1:9" ht="41" customHeight="1">
      <c r="A18" s="326"/>
      <c r="B18" s="169"/>
      <c r="C18" s="294"/>
      <c r="D18" s="177" t="s">
        <v>1951</v>
      </c>
      <c r="E18" s="177"/>
      <c r="F18" s="326"/>
      <c r="I18" s="327"/>
    </row>
    <row r="19" spans="1:9" ht="21.5" customHeight="1">
      <c r="A19" s="326"/>
      <c r="B19" s="169"/>
      <c r="C19" s="324"/>
      <c r="D19" s="325" t="s">
        <v>1323</v>
      </c>
      <c r="E19" s="177"/>
      <c r="F19" s="326"/>
      <c r="I19" s="327"/>
    </row>
    <row r="20" spans="1:9" ht="39" customHeight="1">
      <c r="A20" s="326"/>
      <c r="B20" s="169"/>
      <c r="C20" s="294"/>
      <c r="D20" s="177" t="s">
        <v>1952</v>
      </c>
      <c r="E20" s="177"/>
      <c r="F20" s="326"/>
      <c r="I20" s="327"/>
    </row>
    <row r="21" spans="1:9" ht="33" customHeight="1">
      <c r="A21" s="326"/>
      <c r="B21" s="169"/>
      <c r="C21" s="196" t="s">
        <v>2227</v>
      </c>
      <c r="D21" s="513">
        <f>'Montage financier'!F31</f>
        <v>0</v>
      </c>
      <c r="E21" s="197"/>
      <c r="F21" s="326"/>
      <c r="I21" s="327"/>
    </row>
    <row r="22" spans="1:9" ht="33" customHeight="1">
      <c r="A22" s="326"/>
      <c r="B22" s="169"/>
      <c r="C22" s="196" t="s">
        <v>1953</v>
      </c>
      <c r="D22" s="537">
        <f>'Montage financier'!M31</f>
        <v>0</v>
      </c>
      <c r="E22" s="197"/>
      <c r="F22" s="326"/>
      <c r="I22" s="327"/>
    </row>
    <row r="23" spans="1:9" ht="17.5" customHeight="1">
      <c r="A23" s="326"/>
      <c r="B23" s="169"/>
      <c r="C23" s="196"/>
      <c r="D23" s="241"/>
      <c r="E23" s="197"/>
      <c r="F23" s="326"/>
      <c r="I23" s="327"/>
    </row>
    <row r="24" spans="1:9" ht="26.9" customHeight="1">
      <c r="A24" s="326"/>
      <c r="B24" s="169"/>
      <c r="C24" s="806" t="s">
        <v>1954</v>
      </c>
      <c r="D24" s="806"/>
      <c r="E24" s="197"/>
      <c r="F24" s="326"/>
      <c r="I24" s="327"/>
    </row>
    <row r="25" spans="1:9" ht="24" customHeight="1">
      <c r="A25" s="326"/>
      <c r="B25" s="115" t="s">
        <v>1310</v>
      </c>
      <c r="C25" s="739" t="s">
        <v>1955</v>
      </c>
      <c r="D25" s="739"/>
      <c r="E25" s="241"/>
      <c r="F25" s="326"/>
      <c r="I25" s="327"/>
    </row>
    <row r="26" spans="1:9" ht="24" customHeight="1">
      <c r="A26" s="326"/>
      <c r="B26" s="169"/>
      <c r="C26" s="294"/>
      <c r="D26" s="228" t="s">
        <v>2237</v>
      </c>
      <c r="E26" s="177"/>
      <c r="F26" s="326"/>
      <c r="I26" s="327"/>
    </row>
    <row r="27" spans="1:9" ht="25.25" customHeight="1">
      <c r="A27" s="326"/>
      <c r="B27" s="169"/>
      <c r="C27" s="294"/>
      <c r="D27" s="228" t="s">
        <v>2238</v>
      </c>
      <c r="E27" s="177"/>
      <c r="F27" s="326"/>
      <c r="I27" s="327"/>
    </row>
    <row r="28" spans="1:9" ht="31.75" customHeight="1">
      <c r="A28" s="326"/>
      <c r="B28" s="169"/>
      <c r="C28" s="294"/>
      <c r="D28" s="228" t="s">
        <v>2239</v>
      </c>
      <c r="E28" s="177"/>
      <c r="F28" s="326"/>
      <c r="I28" s="327"/>
    </row>
    <row r="29" spans="1:9" ht="20.25" customHeight="1">
      <c r="A29" s="326"/>
      <c r="B29" s="169"/>
      <c r="C29" s="810" t="s">
        <v>1956</v>
      </c>
      <c r="D29" s="810"/>
      <c r="E29" s="241"/>
      <c r="F29" s="326"/>
      <c r="I29" s="327"/>
    </row>
    <row r="30" spans="1:9" ht="72.75" customHeight="1">
      <c r="A30" s="326"/>
      <c r="B30" s="169"/>
      <c r="C30" s="811"/>
      <c r="D30" s="812"/>
      <c r="E30" s="196"/>
      <c r="F30" s="326"/>
      <c r="I30" s="327"/>
    </row>
    <row r="31" spans="1:9" ht="33.5" customHeight="1">
      <c r="A31" s="326"/>
      <c r="B31" s="256" t="s">
        <v>1311</v>
      </c>
      <c r="C31" s="738" t="s">
        <v>2240</v>
      </c>
      <c r="D31" s="738"/>
      <c r="E31" s="241"/>
      <c r="F31" s="326"/>
      <c r="I31" s="327"/>
    </row>
    <row r="32" spans="1:9" ht="28.75" customHeight="1">
      <c r="A32" s="326"/>
      <c r="B32" s="169"/>
      <c r="C32" s="294"/>
      <c r="D32" s="177" t="s">
        <v>2242</v>
      </c>
      <c r="E32" s="177"/>
      <c r="F32" s="326"/>
    </row>
    <row r="33" spans="1:6" ht="24.65" customHeight="1">
      <c r="A33" s="326"/>
      <c r="B33" s="169"/>
      <c r="C33" s="294"/>
      <c r="D33" s="177" t="s">
        <v>2241</v>
      </c>
      <c r="E33" s="177"/>
      <c r="F33" s="326"/>
    </row>
    <row r="34" spans="1:6" ht="21.65" customHeight="1">
      <c r="A34" s="326"/>
      <c r="B34" s="169"/>
      <c r="C34" s="810" t="s">
        <v>1956</v>
      </c>
      <c r="D34" s="810"/>
      <c r="E34" s="241"/>
      <c r="F34" s="326"/>
    </row>
    <row r="35" spans="1:6" ht="80.25" customHeight="1">
      <c r="A35" s="326"/>
      <c r="B35" s="169"/>
      <c r="C35" s="811"/>
      <c r="D35" s="812"/>
      <c r="E35" s="196"/>
      <c r="F35" s="326"/>
    </row>
    <row r="36" spans="1:6" ht="28.5" customHeight="1">
      <c r="A36" s="326"/>
      <c r="B36" s="237" t="s">
        <v>2243</v>
      </c>
      <c r="C36" s="237"/>
      <c r="D36" s="169"/>
      <c r="E36" s="169"/>
      <c r="F36" s="326"/>
    </row>
    <row r="37" spans="1:6" ht="33.65" customHeight="1">
      <c r="A37" s="326"/>
      <c r="B37" s="169"/>
      <c r="C37" s="294"/>
      <c r="D37" s="228" t="s">
        <v>2244</v>
      </c>
      <c r="E37" s="177"/>
      <c r="F37" s="326"/>
    </row>
    <row r="38" spans="1:6" ht="33.65" customHeight="1">
      <c r="A38" s="326"/>
      <c r="B38" s="169"/>
      <c r="C38" s="294"/>
      <c r="D38" s="228" t="s">
        <v>2270</v>
      </c>
      <c r="E38" s="177"/>
      <c r="F38" s="326"/>
    </row>
    <row r="39" spans="1:6" ht="29.25" customHeight="1">
      <c r="A39" s="326"/>
      <c r="B39" s="169"/>
      <c r="C39" s="294"/>
      <c r="D39" s="228" t="s">
        <v>2271</v>
      </c>
      <c r="E39" s="177"/>
      <c r="F39" s="326"/>
    </row>
    <row r="40" spans="1:6" ht="19.75" customHeight="1">
      <c r="A40" s="326"/>
      <c r="B40" s="169"/>
      <c r="C40" s="810" t="s">
        <v>1956</v>
      </c>
      <c r="D40" s="810"/>
      <c r="E40" s="241"/>
      <c r="F40" s="326"/>
    </row>
    <row r="41" spans="1:6" ht="90" customHeight="1">
      <c r="A41" s="326"/>
      <c r="B41" s="169"/>
      <c r="C41" s="811"/>
      <c r="D41" s="812"/>
      <c r="E41" s="196"/>
      <c r="F41" s="326"/>
    </row>
    <row r="42" spans="1:6">
      <c r="A42" s="326"/>
      <c r="B42" s="169"/>
      <c r="C42" s="169"/>
      <c r="D42" s="169"/>
      <c r="E42" s="169"/>
      <c r="F42" s="326"/>
    </row>
  </sheetData>
  <sheetProtection formatRows="0" selectLockedCells="1"/>
  <mergeCells count="17">
    <mergeCell ref="C24:D24"/>
    <mergeCell ref="C40:D40"/>
    <mergeCell ref="C41:D41"/>
    <mergeCell ref="C25:D25"/>
    <mergeCell ref="C29:D29"/>
    <mergeCell ref="C35:D35"/>
    <mergeCell ref="C30:D30"/>
    <mergeCell ref="C31:D31"/>
    <mergeCell ref="C34:D34"/>
    <mergeCell ref="B2:D2"/>
    <mergeCell ref="B6:D6"/>
    <mergeCell ref="B8:D8"/>
    <mergeCell ref="B17:D17"/>
    <mergeCell ref="B1:D1"/>
    <mergeCell ref="C16:D16"/>
    <mergeCell ref="B4:D4"/>
    <mergeCell ref="B3:D3"/>
  </mergeCells>
  <pageMargins left="0.23622047244094491" right="0.23622047244094491" top="0.35433070866141736" bottom="0.35433070866141736" header="0.31496062992125984" footer="0.31496062992125984"/>
  <pageSetup paperSize="5" scale="4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locked="0" defaultSize="0" autoFill="0" autoLine="0" autoPict="0" altText="">
                <anchor moveWithCells="1">
                  <from>
                    <xdr:col>2</xdr:col>
                    <xdr:colOff>584200</xdr:colOff>
                    <xdr:row>25</xdr:row>
                    <xdr:rowOff>69850</xdr:rowOff>
                  </from>
                  <to>
                    <xdr:col>2</xdr:col>
                    <xdr:colOff>774700</xdr:colOff>
                    <xdr:row>26</xdr:row>
                    <xdr:rowOff>25400</xdr:rowOff>
                  </to>
                </anchor>
              </controlPr>
            </control>
          </mc:Choice>
        </mc:AlternateContent>
        <mc:AlternateContent xmlns:mc="http://schemas.openxmlformats.org/markup-compatibility/2006">
          <mc:Choice Requires="x14">
            <control shapeId="32770" r:id="rId5" name="Check Box 2">
              <controlPr locked="0" defaultSize="0" autoFill="0" autoLine="0" autoPict="0" altText="">
                <anchor moveWithCells="1">
                  <from>
                    <xdr:col>2</xdr:col>
                    <xdr:colOff>584200</xdr:colOff>
                    <xdr:row>26</xdr:row>
                    <xdr:rowOff>82550</xdr:rowOff>
                  </from>
                  <to>
                    <xdr:col>2</xdr:col>
                    <xdr:colOff>774700</xdr:colOff>
                    <xdr:row>27</xdr:row>
                    <xdr:rowOff>6350</xdr:rowOff>
                  </to>
                </anchor>
              </controlPr>
            </control>
          </mc:Choice>
        </mc:AlternateContent>
        <mc:AlternateContent xmlns:mc="http://schemas.openxmlformats.org/markup-compatibility/2006">
          <mc:Choice Requires="x14">
            <control shapeId="32771" r:id="rId6" name="Check Box 3">
              <controlPr locked="0" defaultSize="0" autoFill="0" autoLine="0" autoPict="0" altText="">
                <anchor moveWithCells="1">
                  <from>
                    <xdr:col>2</xdr:col>
                    <xdr:colOff>584200</xdr:colOff>
                    <xdr:row>27</xdr:row>
                    <xdr:rowOff>50800</xdr:rowOff>
                  </from>
                  <to>
                    <xdr:col>2</xdr:col>
                    <xdr:colOff>774700</xdr:colOff>
                    <xdr:row>27</xdr:row>
                    <xdr:rowOff>292100</xdr:rowOff>
                  </to>
                </anchor>
              </controlPr>
            </control>
          </mc:Choice>
        </mc:AlternateContent>
        <mc:AlternateContent xmlns:mc="http://schemas.openxmlformats.org/markup-compatibility/2006">
          <mc:Choice Requires="x14">
            <control shapeId="32781" r:id="rId7" name="Check Box 13">
              <controlPr locked="0" defaultSize="0" autoFill="0" autoLine="0" autoPict="0" altText="">
                <anchor moveWithCells="1">
                  <from>
                    <xdr:col>2</xdr:col>
                    <xdr:colOff>584200</xdr:colOff>
                    <xdr:row>31</xdr:row>
                    <xdr:rowOff>31750</xdr:rowOff>
                  </from>
                  <to>
                    <xdr:col>2</xdr:col>
                    <xdr:colOff>787400</xdr:colOff>
                    <xdr:row>31</xdr:row>
                    <xdr:rowOff>292100</xdr:rowOff>
                  </to>
                </anchor>
              </controlPr>
            </control>
          </mc:Choice>
        </mc:AlternateContent>
        <mc:AlternateContent xmlns:mc="http://schemas.openxmlformats.org/markup-compatibility/2006">
          <mc:Choice Requires="x14">
            <control shapeId="32782" r:id="rId8" name="Check Box 14">
              <controlPr locked="0" defaultSize="0" autoFill="0" autoLine="0" autoPict="0" altText="">
                <anchor moveWithCells="1">
                  <from>
                    <xdr:col>2</xdr:col>
                    <xdr:colOff>596900</xdr:colOff>
                    <xdr:row>32</xdr:row>
                    <xdr:rowOff>76200</xdr:rowOff>
                  </from>
                  <to>
                    <xdr:col>2</xdr:col>
                    <xdr:colOff>787400</xdr:colOff>
                    <xdr:row>33</xdr:row>
                    <xdr:rowOff>0</xdr:rowOff>
                  </to>
                </anchor>
              </controlPr>
            </control>
          </mc:Choice>
        </mc:AlternateContent>
        <mc:AlternateContent xmlns:mc="http://schemas.openxmlformats.org/markup-compatibility/2006">
          <mc:Choice Requires="x14">
            <control shapeId="32784" r:id="rId9" name="Check Box 16">
              <controlPr locked="0" defaultSize="0" autoFill="0" autoLine="0" autoPict="0" altText="">
                <anchor moveWithCells="1">
                  <from>
                    <xdr:col>2</xdr:col>
                    <xdr:colOff>635000</xdr:colOff>
                    <xdr:row>36</xdr:row>
                    <xdr:rowOff>44450</xdr:rowOff>
                  </from>
                  <to>
                    <xdr:col>2</xdr:col>
                    <xdr:colOff>831850</xdr:colOff>
                    <xdr:row>36</xdr:row>
                    <xdr:rowOff>330200</xdr:rowOff>
                  </to>
                </anchor>
              </controlPr>
            </control>
          </mc:Choice>
        </mc:AlternateContent>
        <mc:AlternateContent xmlns:mc="http://schemas.openxmlformats.org/markup-compatibility/2006">
          <mc:Choice Requires="x14">
            <control shapeId="32791" r:id="rId10" name="Check Box 23">
              <controlPr locked="0" defaultSize="0" autoFill="0" autoLine="0" autoPict="0" altText="">
                <anchor moveWithCells="1">
                  <from>
                    <xdr:col>2</xdr:col>
                    <xdr:colOff>584200</xdr:colOff>
                    <xdr:row>19</xdr:row>
                    <xdr:rowOff>152400</xdr:rowOff>
                  </from>
                  <to>
                    <xdr:col>2</xdr:col>
                    <xdr:colOff>768350</xdr:colOff>
                    <xdr:row>19</xdr:row>
                    <xdr:rowOff>444500</xdr:rowOff>
                  </to>
                </anchor>
              </controlPr>
            </control>
          </mc:Choice>
        </mc:AlternateContent>
        <mc:AlternateContent xmlns:mc="http://schemas.openxmlformats.org/markup-compatibility/2006">
          <mc:Choice Requires="x14">
            <control shapeId="32801" r:id="rId11" name="Check Box 33">
              <controlPr locked="0" defaultSize="0" autoFill="0" autoLine="0" autoPict="0" altText="">
                <anchor moveWithCells="1">
                  <from>
                    <xdr:col>2</xdr:col>
                    <xdr:colOff>584200</xdr:colOff>
                    <xdr:row>17</xdr:row>
                    <xdr:rowOff>222250</xdr:rowOff>
                  </from>
                  <to>
                    <xdr:col>2</xdr:col>
                    <xdr:colOff>774700</xdr:colOff>
                    <xdr:row>17</xdr:row>
                    <xdr:rowOff>488950</xdr:rowOff>
                  </to>
                </anchor>
              </controlPr>
            </control>
          </mc:Choice>
        </mc:AlternateContent>
        <mc:AlternateContent xmlns:mc="http://schemas.openxmlformats.org/markup-compatibility/2006">
          <mc:Choice Requires="x14">
            <control shapeId="32804" r:id="rId12" name="Check Box 36">
              <controlPr locked="0" defaultSize="0" autoFill="0" autoLine="0" autoPict="0" altText="">
                <anchor moveWithCells="1">
                  <from>
                    <xdr:col>2</xdr:col>
                    <xdr:colOff>635000</xdr:colOff>
                    <xdr:row>38</xdr:row>
                    <xdr:rowOff>0</xdr:rowOff>
                  </from>
                  <to>
                    <xdr:col>2</xdr:col>
                    <xdr:colOff>825500</xdr:colOff>
                    <xdr:row>38</xdr:row>
                    <xdr:rowOff>285750</xdr:rowOff>
                  </to>
                </anchor>
              </controlPr>
            </control>
          </mc:Choice>
        </mc:AlternateContent>
        <mc:AlternateContent xmlns:mc="http://schemas.openxmlformats.org/markup-compatibility/2006">
          <mc:Choice Requires="x14">
            <control shapeId="32807" r:id="rId13" name="Check Box 39">
              <controlPr locked="0" defaultSize="0" autoFill="0" autoLine="0" autoPict="0" altText="">
                <anchor moveWithCells="1">
                  <from>
                    <xdr:col>2</xdr:col>
                    <xdr:colOff>635000</xdr:colOff>
                    <xdr:row>37</xdr:row>
                    <xdr:rowOff>44450</xdr:rowOff>
                  </from>
                  <to>
                    <xdr:col>2</xdr:col>
                    <xdr:colOff>825500</xdr:colOff>
                    <xdr:row>37</xdr:row>
                    <xdr:rowOff>330200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9DFCB-6F6B-4F30-A3F7-243B5816C890}">
  <sheetPr>
    <tabColor theme="5" tint="-0.249977111117893"/>
  </sheetPr>
  <dimension ref="A1:M22"/>
  <sheetViews>
    <sheetView showGridLines="0" zoomScaleNormal="100" workbookViewId="0">
      <selection activeCell="G3" sqref="A1:G5"/>
    </sheetView>
  </sheetViews>
  <sheetFormatPr baseColWidth="10" defaultRowHeight="14.5"/>
  <cols>
    <col min="1" max="1" width="38.453125" customWidth="1"/>
    <col min="2" max="2" width="53.81640625" customWidth="1"/>
    <col min="3" max="3" width="61.08984375" customWidth="1"/>
    <col min="4" max="4" width="15.54296875" customWidth="1"/>
    <col min="5" max="5" width="15.1796875" customWidth="1"/>
    <col min="6" max="6" width="12.81640625" customWidth="1"/>
  </cols>
  <sheetData>
    <row r="1" spans="1:13" ht="14.5" customHeight="1">
      <c r="A1" s="813" t="s">
        <v>2210</v>
      </c>
      <c r="B1" s="813"/>
      <c r="C1" s="813"/>
      <c r="D1" s="813"/>
      <c r="E1" s="813"/>
      <c r="F1" s="813"/>
      <c r="G1" s="515"/>
      <c r="H1" s="515"/>
      <c r="I1" s="515"/>
      <c r="J1" s="515"/>
      <c r="K1" s="515"/>
      <c r="L1" s="515"/>
    </row>
    <row r="2" spans="1:13" ht="14.5" customHeight="1">
      <c r="A2" s="813"/>
      <c r="B2" s="813"/>
      <c r="C2" s="813"/>
      <c r="D2" s="813"/>
      <c r="E2" s="813"/>
      <c r="F2" s="813"/>
      <c r="G2" s="515"/>
      <c r="H2" s="515"/>
      <c r="I2" s="515"/>
      <c r="J2" s="515"/>
      <c r="K2" s="515"/>
      <c r="L2" s="515"/>
    </row>
    <row r="3" spans="1:13" ht="14.5" customHeight="1">
      <c r="A3" s="813"/>
      <c r="B3" s="813"/>
      <c r="C3" s="813"/>
      <c r="D3" s="813"/>
      <c r="E3" s="813"/>
      <c r="F3" s="813"/>
      <c r="G3" s="515"/>
      <c r="H3" s="515"/>
      <c r="I3" s="515"/>
      <c r="J3" s="515"/>
      <c r="K3" s="515"/>
      <c r="L3" s="515"/>
    </row>
    <row r="4" spans="1:13" ht="36.75" customHeight="1">
      <c r="A4" s="813"/>
      <c r="B4" s="813"/>
      <c r="C4" s="813"/>
      <c r="D4" s="813"/>
      <c r="E4" s="813"/>
      <c r="F4" s="813"/>
      <c r="G4" s="515"/>
      <c r="H4" s="515"/>
      <c r="I4" s="515"/>
      <c r="J4" s="515"/>
      <c r="K4" s="515"/>
      <c r="L4" s="515"/>
    </row>
    <row r="5" spans="1:13">
      <c r="A5" s="514"/>
      <c r="B5" s="514"/>
      <c r="C5" s="514"/>
      <c r="D5" s="514"/>
      <c r="E5" s="514"/>
      <c r="F5" s="515"/>
      <c r="G5" s="515"/>
      <c r="H5" s="515"/>
      <c r="I5" s="515"/>
      <c r="J5" s="515"/>
      <c r="K5" s="515"/>
      <c r="L5" s="515"/>
    </row>
    <row r="6" spans="1:13">
      <c r="A6" s="514"/>
      <c r="B6" s="514"/>
      <c r="C6" s="514"/>
      <c r="D6" s="514"/>
      <c r="E6" s="514"/>
      <c r="F6" s="515"/>
      <c r="G6" s="515"/>
      <c r="H6" s="515"/>
      <c r="I6" s="515"/>
      <c r="J6" s="515"/>
      <c r="K6" s="515"/>
      <c r="L6" s="515"/>
    </row>
    <row r="7" spans="1:13" ht="45.75" customHeight="1">
      <c r="A7" s="465" t="s">
        <v>2228</v>
      </c>
      <c r="B7" s="465" t="s">
        <v>2208</v>
      </c>
      <c r="C7" s="466" t="s">
        <v>2229</v>
      </c>
      <c r="D7" s="466" t="s">
        <v>2209</v>
      </c>
      <c r="E7" s="466" t="s">
        <v>1294</v>
      </c>
      <c r="F7" s="466" t="s">
        <v>2230</v>
      </c>
      <c r="G7" s="515"/>
      <c r="H7" s="515"/>
      <c r="I7" s="515"/>
      <c r="J7" s="515"/>
      <c r="K7" s="515"/>
      <c r="L7" s="515"/>
      <c r="M7" s="515"/>
    </row>
    <row r="8" spans="1:13" ht="53.25" customHeight="1">
      <c r="A8" s="516">
        <f>'Recommandation ATR'!D5</f>
        <v>0</v>
      </c>
      <c r="B8" s="516">
        <f>'Recommandation ATR'!D7</f>
        <v>0</v>
      </c>
      <c r="C8" s="516">
        <f>'Recommandation ATR'!D9</f>
        <v>0</v>
      </c>
      <c r="D8" s="517">
        <f>'Montage financier'!L40</f>
        <v>0</v>
      </c>
      <c r="E8" s="517">
        <f>'Montage financier'!L41</f>
        <v>0</v>
      </c>
      <c r="F8" s="517">
        <f>'Recommandation ATR'!D22</f>
        <v>0</v>
      </c>
      <c r="G8" s="515"/>
      <c r="H8" s="515"/>
      <c r="I8" s="515"/>
      <c r="J8" s="515"/>
      <c r="K8" s="515"/>
      <c r="L8" s="515"/>
      <c r="M8" s="515"/>
    </row>
    <row r="9" spans="1:13">
      <c r="A9" s="515"/>
      <c r="B9" s="515"/>
      <c r="C9" s="515"/>
      <c r="D9" s="515"/>
      <c r="E9" s="515"/>
      <c r="F9" s="515"/>
      <c r="G9" s="515"/>
      <c r="H9" s="515"/>
      <c r="I9" s="515"/>
      <c r="J9" s="515"/>
      <c r="K9" s="515"/>
      <c r="L9" s="515"/>
    </row>
    <row r="10" spans="1:13">
      <c r="A10" s="515"/>
      <c r="B10" s="515"/>
      <c r="C10" s="515"/>
      <c r="D10" s="515"/>
      <c r="E10" s="515"/>
      <c r="F10" s="515"/>
      <c r="G10" s="515"/>
      <c r="H10" s="515"/>
      <c r="I10" s="515"/>
      <c r="J10" s="515"/>
      <c r="K10" s="515"/>
      <c r="L10" s="515"/>
    </row>
    <row r="11" spans="1:13">
      <c r="A11" s="515"/>
      <c r="B11" s="515"/>
      <c r="C11" s="515"/>
      <c r="D11" s="515"/>
      <c r="E11" s="515"/>
      <c r="F11" s="515"/>
      <c r="G11" s="515"/>
      <c r="H11" s="515"/>
      <c r="I11" s="515"/>
      <c r="J11" s="515"/>
      <c r="K11" s="515"/>
      <c r="L11" s="515"/>
    </row>
    <row r="12" spans="1:13">
      <c r="A12" s="515"/>
      <c r="B12" s="515"/>
      <c r="C12" s="515"/>
      <c r="D12" s="515"/>
      <c r="E12" s="515"/>
      <c r="F12" s="515"/>
      <c r="G12" s="515"/>
      <c r="H12" s="515"/>
      <c r="I12" s="515"/>
      <c r="J12" s="515"/>
      <c r="K12" s="515"/>
      <c r="L12" s="515"/>
    </row>
    <row r="13" spans="1:13">
      <c r="A13" s="515"/>
      <c r="B13" s="515"/>
      <c r="C13" s="515"/>
      <c r="D13" s="515"/>
      <c r="E13" s="515"/>
      <c r="F13" s="515"/>
      <c r="G13" s="515"/>
      <c r="H13" s="515"/>
      <c r="I13" s="515"/>
      <c r="J13" s="515"/>
      <c r="K13" s="515"/>
      <c r="L13" s="515"/>
    </row>
    <row r="14" spans="1:13">
      <c r="A14" s="515"/>
      <c r="B14" s="515"/>
      <c r="C14" s="515"/>
      <c r="D14" s="515"/>
      <c r="E14" s="515"/>
      <c r="F14" s="515"/>
      <c r="G14" s="515"/>
      <c r="H14" s="515"/>
      <c r="I14" s="515"/>
      <c r="J14" s="515"/>
      <c r="K14" s="515"/>
      <c r="L14" s="515"/>
    </row>
    <row r="15" spans="1:13">
      <c r="A15" s="515"/>
      <c r="B15" s="515"/>
      <c r="C15" s="515"/>
      <c r="D15" s="515"/>
      <c r="E15" s="515"/>
      <c r="F15" s="515"/>
      <c r="G15" s="515"/>
      <c r="H15" s="515"/>
      <c r="I15" s="515"/>
      <c r="J15" s="515"/>
      <c r="K15" s="515"/>
      <c r="L15" s="515"/>
    </row>
    <row r="16" spans="1:13">
      <c r="A16" s="515"/>
      <c r="B16" s="515"/>
      <c r="C16" s="515"/>
      <c r="D16" s="515"/>
      <c r="E16" s="515"/>
      <c r="F16" s="515"/>
      <c r="G16" s="515"/>
      <c r="H16" s="515"/>
      <c r="I16" s="515"/>
      <c r="J16" s="515"/>
      <c r="K16" s="515"/>
      <c r="L16" s="515"/>
    </row>
    <row r="17" spans="1:12">
      <c r="A17" s="515"/>
      <c r="B17" s="515"/>
      <c r="C17" s="515"/>
      <c r="D17" s="515"/>
      <c r="E17" s="515"/>
      <c r="F17" s="515"/>
      <c r="G17" s="515"/>
      <c r="H17" s="515"/>
      <c r="I17" s="515"/>
      <c r="J17" s="515"/>
      <c r="K17" s="515"/>
      <c r="L17" s="515"/>
    </row>
    <row r="18" spans="1:12">
      <c r="A18" s="515"/>
      <c r="B18" s="515"/>
      <c r="C18" s="515"/>
      <c r="D18" s="515"/>
      <c r="E18" s="515"/>
      <c r="F18" s="515"/>
      <c r="G18" s="515"/>
      <c r="H18" s="515"/>
      <c r="I18" s="515"/>
      <c r="J18" s="515"/>
      <c r="K18" s="515"/>
      <c r="L18" s="515"/>
    </row>
    <row r="19" spans="1:12">
      <c r="A19" s="515"/>
      <c r="B19" s="515"/>
      <c r="C19" s="515"/>
      <c r="D19" s="515"/>
      <c r="E19" s="515"/>
      <c r="F19" s="515"/>
      <c r="G19" s="515"/>
      <c r="H19" s="515"/>
      <c r="I19" s="515"/>
      <c r="J19" s="515"/>
      <c r="K19" s="515"/>
      <c r="L19" s="515"/>
    </row>
    <row r="20" spans="1:12">
      <c r="A20" s="515"/>
      <c r="B20" s="515"/>
      <c r="C20" s="515"/>
      <c r="D20" s="515"/>
      <c r="E20" s="515"/>
      <c r="F20" s="515"/>
      <c r="G20" s="515"/>
      <c r="H20" s="515"/>
      <c r="I20" s="515"/>
      <c r="J20" s="515"/>
      <c r="K20" s="515"/>
      <c r="L20" s="515"/>
    </row>
    <row r="21" spans="1:12">
      <c r="A21" s="515"/>
      <c r="B21" s="515"/>
      <c r="C21" s="515"/>
      <c r="D21" s="515"/>
      <c r="E21" s="515"/>
      <c r="F21" s="515"/>
      <c r="G21" s="515"/>
      <c r="H21" s="515"/>
      <c r="I21" s="515"/>
      <c r="J21" s="515"/>
      <c r="K21" s="515"/>
      <c r="L21" s="515"/>
    </row>
    <row r="22" spans="1:12">
      <c r="A22" s="515"/>
      <c r="B22" s="515"/>
      <c r="C22" s="515"/>
      <c r="D22" s="515"/>
      <c r="E22" s="515"/>
      <c r="F22" s="515"/>
      <c r="G22" s="515"/>
      <c r="H22" s="515"/>
      <c r="I22" s="515"/>
      <c r="J22" s="515"/>
      <c r="K22" s="515"/>
      <c r="L22" s="515"/>
    </row>
  </sheetData>
  <mergeCells count="1">
    <mergeCell ref="A1:F4"/>
  </mergeCell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CEAC7-1530-4E88-B1F0-42427F2F68E9}">
  <sheetPr codeName="Feuil51">
    <pageSetUpPr fitToPage="1"/>
  </sheetPr>
  <dimension ref="A1:BB1179"/>
  <sheetViews>
    <sheetView topLeftCell="I1" zoomScale="70" zoomScaleNormal="70" workbookViewId="0">
      <selection activeCell="L1" sqref="L1:L1048576"/>
    </sheetView>
  </sheetViews>
  <sheetFormatPr baseColWidth="10" defaultColWidth="11.453125" defaultRowHeight="14.5"/>
  <cols>
    <col min="1" max="1" width="34.453125" style="171" customWidth="1"/>
    <col min="2" max="8" width="11.453125" style="171"/>
    <col min="9" max="9" width="68.453125" style="171" customWidth="1"/>
    <col min="10" max="10" width="85.453125" style="171" bestFit="1" customWidth="1"/>
    <col min="11" max="12" width="51.81640625" style="171" customWidth="1"/>
    <col min="13" max="15" width="11.453125" style="171"/>
    <col min="16" max="16" width="31.453125" style="171" customWidth="1"/>
    <col min="17" max="17" width="11.453125" style="171"/>
    <col min="18" max="18" width="50.54296875" style="171" bestFit="1" customWidth="1"/>
    <col min="19" max="19" width="19.81640625" style="171" customWidth="1"/>
    <col min="20" max="20" width="42.453125" style="171" customWidth="1"/>
    <col min="21" max="21" width="33.1796875" style="171" customWidth="1"/>
    <col min="22" max="22" width="47.81640625" style="171" bestFit="1" customWidth="1"/>
    <col min="23" max="23" width="29.453125" style="171" bestFit="1" customWidth="1"/>
    <col min="24" max="24" width="23.453125" style="171" bestFit="1" customWidth="1"/>
    <col min="25" max="25" width="40.453125" style="171" customWidth="1"/>
    <col min="26" max="26" width="29.54296875" style="171" customWidth="1"/>
    <col min="27" max="27" width="76.453125" style="171" customWidth="1"/>
    <col min="28" max="28" width="11.453125" style="171"/>
    <col min="29" max="29" width="109.81640625" style="171" customWidth="1"/>
    <col min="30" max="30" width="49.453125" style="171" customWidth="1"/>
    <col min="31" max="31" width="78.54296875" style="171" customWidth="1"/>
    <col min="32" max="32" width="63.453125" style="171" customWidth="1"/>
    <col min="33" max="33" width="25" style="171" customWidth="1"/>
    <col min="34" max="34" width="14.1796875" style="171" customWidth="1"/>
    <col min="35" max="35" width="34.81640625" style="171" customWidth="1"/>
    <col min="36" max="36" width="40.81640625" style="171" customWidth="1"/>
    <col min="37" max="37" width="11.453125" style="171"/>
    <col min="38" max="38" width="36.453125" style="171" bestFit="1" customWidth="1"/>
    <col min="39" max="41" width="11.453125" style="171"/>
    <col min="42" max="42" width="18.1796875" style="171" customWidth="1"/>
    <col min="43" max="48" width="11.453125" style="171"/>
    <col min="49" max="49" width="29.81640625" style="171" bestFit="1" customWidth="1"/>
    <col min="50" max="50" width="11.453125" style="171"/>
    <col min="51" max="51" width="44.453125" style="171" customWidth="1"/>
    <col min="52" max="52" width="11.453125" style="428"/>
    <col min="53" max="53" width="28.453125" style="428" bestFit="1" customWidth="1"/>
    <col min="54" max="54" width="43.81640625" style="171" bestFit="1" customWidth="1"/>
    <col min="55" max="16384" width="11.453125" style="171"/>
  </cols>
  <sheetData>
    <row r="1" spans="1:54">
      <c r="A1" s="296" t="s">
        <v>1242</v>
      </c>
      <c r="C1" s="171" t="s">
        <v>3</v>
      </c>
      <c r="E1" s="296" t="s">
        <v>4</v>
      </c>
      <c r="G1" s="296" t="s">
        <v>5</v>
      </c>
      <c r="I1" s="296" t="s">
        <v>6</v>
      </c>
      <c r="J1" s="296" t="s">
        <v>1426</v>
      </c>
      <c r="K1" s="296" t="s">
        <v>1613</v>
      </c>
      <c r="L1" s="296" t="s">
        <v>2260</v>
      </c>
      <c r="P1" s="171" t="s">
        <v>7</v>
      </c>
      <c r="R1" s="296" t="s">
        <v>1437</v>
      </c>
      <c r="S1" s="296" t="s">
        <v>8</v>
      </c>
      <c r="T1" s="387" t="s">
        <v>9</v>
      </c>
      <c r="U1" s="296" t="s">
        <v>10</v>
      </c>
      <c r="V1" s="296" t="s">
        <v>11</v>
      </c>
      <c r="W1" s="296" t="s">
        <v>12</v>
      </c>
      <c r="X1" s="296" t="s">
        <v>13</v>
      </c>
      <c r="Y1" s="296" t="s">
        <v>14</v>
      </c>
      <c r="Z1" s="296"/>
      <c r="AA1" s="296" t="s">
        <v>16</v>
      </c>
      <c r="AC1" s="296" t="s">
        <v>17</v>
      </c>
      <c r="AD1" s="296" t="s">
        <v>18</v>
      </c>
      <c r="AE1" s="296" t="s">
        <v>19</v>
      </c>
      <c r="AF1" s="296" t="s">
        <v>20</v>
      </c>
      <c r="AG1" s="171" t="s">
        <v>1349</v>
      </c>
      <c r="AH1" s="171" t="s">
        <v>1392</v>
      </c>
      <c r="AI1" s="171" t="s">
        <v>1393</v>
      </c>
      <c r="AJ1" s="296" t="s">
        <v>1402</v>
      </c>
      <c r="AK1" s="171" t="s">
        <v>1392</v>
      </c>
      <c r="AL1" s="171" t="s">
        <v>1393</v>
      </c>
      <c r="AP1" s="814" t="s">
        <v>13</v>
      </c>
      <c r="AQ1" s="816" t="s">
        <v>1445</v>
      </c>
      <c r="AR1" s="816"/>
      <c r="AS1" s="816"/>
      <c r="AT1" s="816"/>
      <c r="AW1" s="296" t="s">
        <v>1474</v>
      </c>
      <c r="AY1" s="388" t="s">
        <v>1250</v>
      </c>
      <c r="AZ1" s="428" t="s">
        <v>1993</v>
      </c>
      <c r="BA1" s="428" t="s">
        <v>1994</v>
      </c>
      <c r="BB1" s="296" t="s">
        <v>15</v>
      </c>
    </row>
    <row r="2" spans="1:54" ht="12.75" customHeight="1" thickBot="1">
      <c r="R2" s="171" t="s">
        <v>1957</v>
      </c>
      <c r="T2" s="389" t="s">
        <v>21</v>
      </c>
      <c r="U2" s="171" t="s">
        <v>22</v>
      </c>
      <c r="V2" s="171" t="s">
        <v>23</v>
      </c>
      <c r="W2" s="171" t="s">
        <v>24</v>
      </c>
      <c r="X2" s="171" t="s">
        <v>24</v>
      </c>
      <c r="Y2" s="390" t="s">
        <v>25</v>
      </c>
      <c r="AA2" s="171" t="s">
        <v>1578</v>
      </c>
      <c r="AC2" s="171" t="s">
        <v>1958</v>
      </c>
      <c r="AD2" s="171" t="s">
        <v>26</v>
      </c>
      <c r="AE2" s="171" t="s">
        <v>27</v>
      </c>
      <c r="AF2" s="171" t="s">
        <v>28</v>
      </c>
      <c r="AG2" s="171" t="s">
        <v>33</v>
      </c>
      <c r="AH2" s="171">
        <v>1</v>
      </c>
      <c r="AI2" s="171" t="str">
        <f>VLOOKUP(AH2,$AK$2:$AL$11,2,FALSE)</f>
        <v>Études</v>
      </c>
      <c r="AJ2" s="171" t="str">
        <f>AI3&amp;" - "&amp;AG3</f>
        <v>Études - Étude technique (plans et devis)</v>
      </c>
      <c r="AK2" s="171">
        <v>1</v>
      </c>
      <c r="AL2" s="171" t="s">
        <v>1394</v>
      </c>
      <c r="AP2" s="815"/>
      <c r="AQ2" s="391" t="s">
        <v>121</v>
      </c>
      <c r="AR2" s="391" t="s">
        <v>1446</v>
      </c>
      <c r="AS2" s="391" t="s">
        <v>1280</v>
      </c>
      <c r="AT2" s="391" t="s">
        <v>1447</v>
      </c>
      <c r="AU2" s="391" t="s">
        <v>1451</v>
      </c>
      <c r="AY2" s="171" t="s">
        <v>1475</v>
      </c>
      <c r="AZ2" s="428" t="s">
        <v>1995</v>
      </c>
      <c r="BA2" s="428" t="s">
        <v>1996</v>
      </c>
      <c r="BB2" s="171" t="str">
        <f t="shared" ref="BB2:BB33" si="0">BA2&amp;" - "&amp;AZ2</f>
        <v>Abitibi-Est - 579</v>
      </c>
    </row>
    <row r="3" spans="1:54" ht="12.75" customHeight="1" thickTop="1">
      <c r="A3" s="390" t="s">
        <v>1579</v>
      </c>
      <c r="C3" s="171" t="s">
        <v>1610</v>
      </c>
      <c r="E3" s="171" t="s">
        <v>30</v>
      </c>
      <c r="G3" s="171" t="s">
        <v>2219</v>
      </c>
      <c r="I3" s="171" t="s">
        <v>1612</v>
      </c>
      <c r="J3" s="171" t="s">
        <v>1429</v>
      </c>
      <c r="K3" s="171" t="s">
        <v>1612</v>
      </c>
      <c r="L3" s="171" t="s">
        <v>2262</v>
      </c>
      <c r="P3" s="171" t="s">
        <v>31</v>
      </c>
      <c r="R3" s="171" t="s">
        <v>1959</v>
      </c>
      <c r="S3" s="171" t="s">
        <v>57</v>
      </c>
      <c r="T3" s="389" t="s">
        <v>1616</v>
      </c>
      <c r="U3" s="171" t="s">
        <v>46</v>
      </c>
      <c r="V3" s="171" t="s">
        <v>34</v>
      </c>
      <c r="W3" s="171" t="s">
        <v>35</v>
      </c>
      <c r="X3" s="171" t="s">
        <v>36</v>
      </c>
      <c r="Y3" s="390" t="s">
        <v>1667</v>
      </c>
      <c r="AA3" s="171" t="s">
        <v>37</v>
      </c>
      <c r="AC3" s="171" t="s">
        <v>1960</v>
      </c>
      <c r="AD3" s="171" t="s">
        <v>38</v>
      </c>
      <c r="AE3" s="171" t="s">
        <v>39</v>
      </c>
      <c r="AF3" s="171" t="s">
        <v>1961</v>
      </c>
      <c r="AG3" s="171" t="s">
        <v>1350</v>
      </c>
      <c r="AH3" s="171">
        <v>1</v>
      </c>
      <c r="AI3" s="171" t="str">
        <f t="shared" ref="AI3:AI60" si="1">VLOOKUP(AH3,$AK$2:$AL$11,2,FALSE)</f>
        <v>Études</v>
      </c>
      <c r="AJ3" s="171" t="str">
        <f>AI4&amp;" - "&amp;AG4</f>
        <v>Études - Plan d'affaires</v>
      </c>
      <c r="AK3" s="171">
        <v>4</v>
      </c>
      <c r="AL3" s="171" t="s">
        <v>1395</v>
      </c>
      <c r="AP3" s="238" t="s">
        <v>1452</v>
      </c>
      <c r="AQ3" s="392">
        <v>100</v>
      </c>
      <c r="AR3" s="393"/>
      <c r="AS3" s="393"/>
      <c r="AT3" s="393"/>
      <c r="AU3" s="394">
        <f>SUM(AR3:AT3)</f>
        <v>0</v>
      </c>
      <c r="AW3" s="171" t="str">
        <f>AP3&amp;" :  "&amp;AU3</f>
        <v>01_Îles-de-la-Madeleine :  0</v>
      </c>
      <c r="AY3" s="171" t="s">
        <v>1476</v>
      </c>
      <c r="AZ3" s="428" t="s">
        <v>1997</v>
      </c>
      <c r="BA3" s="428" t="s">
        <v>1998</v>
      </c>
      <c r="BB3" s="171" t="str">
        <f t="shared" si="0"/>
        <v>Abitibi-Ouest - 573</v>
      </c>
    </row>
    <row r="4" spans="1:54" ht="12.75" customHeight="1">
      <c r="A4" s="171" t="s">
        <v>53</v>
      </c>
      <c r="C4" s="171" t="s">
        <v>41</v>
      </c>
      <c r="E4" s="171" t="s">
        <v>42</v>
      </c>
      <c r="G4" s="171" t="s">
        <v>2220</v>
      </c>
      <c r="I4" s="171" t="s">
        <v>1962</v>
      </c>
      <c r="J4" s="171" t="s">
        <v>1430</v>
      </c>
      <c r="K4" s="171" t="s">
        <v>1614</v>
      </c>
      <c r="L4" s="171" t="s">
        <v>2261</v>
      </c>
      <c r="P4" s="171" t="s">
        <v>43</v>
      </c>
      <c r="R4" s="171" t="s">
        <v>1963</v>
      </c>
      <c r="S4" s="171" t="s">
        <v>44</v>
      </c>
      <c r="T4" s="389" t="s">
        <v>45</v>
      </c>
      <c r="U4" s="171" t="s">
        <v>59</v>
      </c>
      <c r="V4" s="171" t="s">
        <v>47</v>
      </c>
      <c r="W4" s="171" t="s">
        <v>48</v>
      </c>
      <c r="X4" s="171" t="s">
        <v>35</v>
      </c>
      <c r="Y4" s="390" t="s">
        <v>49</v>
      </c>
      <c r="AA4" s="171" t="s">
        <v>51</v>
      </c>
      <c r="AC4" s="171" t="s">
        <v>1964</v>
      </c>
      <c r="AD4" s="171" t="s">
        <v>1672</v>
      </c>
      <c r="AE4" s="171" t="s">
        <v>1965</v>
      </c>
      <c r="AF4" s="171" t="s">
        <v>52</v>
      </c>
      <c r="AG4" s="171" t="s">
        <v>1581</v>
      </c>
      <c r="AH4" s="171">
        <v>1</v>
      </c>
      <c r="AI4" s="171" t="str">
        <f t="shared" si="1"/>
        <v>Études</v>
      </c>
      <c r="AJ4" s="171" t="str">
        <f>AI2&amp;" - "&amp;AG2</f>
        <v>Études - Autre</v>
      </c>
      <c r="AK4" s="171">
        <v>16</v>
      </c>
      <c r="AL4" s="171" t="s">
        <v>145</v>
      </c>
      <c r="AP4" s="238" t="s">
        <v>1453</v>
      </c>
      <c r="AQ4" s="393">
        <v>82.5</v>
      </c>
      <c r="AR4" s="393">
        <v>7.1</v>
      </c>
      <c r="AS4" s="393">
        <v>4.7</v>
      </c>
      <c r="AT4" s="393">
        <v>5.7</v>
      </c>
      <c r="AU4" s="394">
        <f t="shared" ref="AU4:AU24" si="2">SUM(AR4:AT4)</f>
        <v>17.5</v>
      </c>
      <c r="AW4" s="171" t="str">
        <f>AP4&amp;" :  "&amp;AU4</f>
        <v>02 _Gaspésie :  17,5</v>
      </c>
      <c r="AY4" s="171" t="s">
        <v>1477</v>
      </c>
      <c r="AZ4" s="428" t="s">
        <v>1999</v>
      </c>
      <c r="BA4" s="428" t="s">
        <v>2000</v>
      </c>
      <c r="BB4" s="171" t="str">
        <f t="shared" si="0"/>
        <v>Acadie - 437</v>
      </c>
    </row>
    <row r="5" spans="1:54" ht="12.75" customHeight="1">
      <c r="A5" s="171" t="s">
        <v>93</v>
      </c>
      <c r="C5" s="171" t="s">
        <v>54</v>
      </c>
      <c r="E5" s="171" t="s">
        <v>55</v>
      </c>
      <c r="G5" s="171" t="s">
        <v>2221</v>
      </c>
      <c r="I5" s="171" t="s">
        <v>1966</v>
      </c>
      <c r="J5" s="171" t="s">
        <v>1427</v>
      </c>
      <c r="K5" s="171" t="s">
        <v>1615</v>
      </c>
      <c r="L5" s="171" t="s">
        <v>2263</v>
      </c>
      <c r="P5" s="171" t="s">
        <v>56</v>
      </c>
      <c r="S5" s="171" t="s">
        <v>32</v>
      </c>
      <c r="T5" s="389" t="s">
        <v>58</v>
      </c>
      <c r="U5" s="171" t="s">
        <v>69</v>
      </c>
      <c r="V5" s="171" t="s">
        <v>60</v>
      </c>
      <c r="W5" s="171" t="s">
        <v>50</v>
      </c>
      <c r="X5" s="171" t="s">
        <v>1580</v>
      </c>
      <c r="Y5" s="390" t="s">
        <v>61</v>
      </c>
      <c r="AA5" s="171" t="s">
        <v>63</v>
      </c>
      <c r="AC5" s="171" t="s">
        <v>1967</v>
      </c>
      <c r="AD5" s="171" t="s">
        <v>64</v>
      </c>
      <c r="AE5" s="171" t="s">
        <v>1582</v>
      </c>
      <c r="AF5" s="171" t="s">
        <v>65</v>
      </c>
      <c r="AG5" s="171" t="s">
        <v>1361</v>
      </c>
      <c r="AH5" s="171">
        <v>4</v>
      </c>
      <c r="AI5" s="171" t="str">
        <f t="shared" si="1"/>
        <v>Immobilisation</v>
      </c>
      <c r="AJ5" s="171" t="str">
        <f>AI5&amp;" - "&amp;AG5</f>
        <v>Immobilisation - Acquisition de technologies, de logiciels ou de progiciels</v>
      </c>
      <c r="AK5" s="171">
        <v>20</v>
      </c>
      <c r="AL5" s="171" t="s">
        <v>1396</v>
      </c>
      <c r="AP5" s="238" t="s">
        <v>1454</v>
      </c>
      <c r="AQ5" s="393">
        <v>91.6</v>
      </c>
      <c r="AR5" s="393">
        <v>6.4</v>
      </c>
      <c r="AS5" s="393">
        <v>0.5</v>
      </c>
      <c r="AT5" s="393">
        <v>1.5</v>
      </c>
      <c r="AU5" s="394">
        <f t="shared" si="2"/>
        <v>8.4</v>
      </c>
      <c r="AW5" s="171" t="str">
        <f t="shared" ref="AW5:AW24" si="3">AP5&amp;" :  "&amp;AU5</f>
        <v>03_Bas-Saint-Laurent :  8,4</v>
      </c>
      <c r="AY5" s="171" t="s">
        <v>1478</v>
      </c>
      <c r="AZ5" s="428" t="s">
        <v>2001</v>
      </c>
      <c r="BA5" s="428" t="s">
        <v>2002</v>
      </c>
      <c r="BB5" s="171" t="str">
        <f t="shared" si="0"/>
        <v>Anjou-Louis-Riel - 373</v>
      </c>
    </row>
    <row r="6" spans="1:54" ht="12.75" customHeight="1">
      <c r="A6" s="171" t="s">
        <v>66</v>
      </c>
      <c r="J6" s="171" t="s">
        <v>1968</v>
      </c>
      <c r="S6" s="171" t="s">
        <v>67</v>
      </c>
      <c r="T6" s="389" t="s">
        <v>68</v>
      </c>
      <c r="U6" s="171" t="s">
        <v>76</v>
      </c>
      <c r="V6" s="171" t="s">
        <v>70</v>
      </c>
      <c r="W6" s="171" t="s">
        <v>62</v>
      </c>
      <c r="X6" s="171" t="s">
        <v>50</v>
      </c>
      <c r="Y6" s="390" t="s">
        <v>71</v>
      </c>
      <c r="AA6" s="171" t="s">
        <v>73</v>
      </c>
      <c r="AC6" s="171" t="s">
        <v>1969</v>
      </c>
      <c r="AD6" s="171" t="s">
        <v>1673</v>
      </c>
      <c r="AE6" s="171" t="s">
        <v>1583</v>
      </c>
      <c r="AF6" s="171" t="s">
        <v>74</v>
      </c>
      <c r="AG6" s="171" t="s">
        <v>1356</v>
      </c>
      <c r="AH6" s="171">
        <v>4</v>
      </c>
      <c r="AI6" s="171" t="str">
        <f t="shared" si="1"/>
        <v>Immobilisation</v>
      </c>
      <c r="AJ6" s="171" t="str">
        <f>AI6&amp;" - "&amp;AG6</f>
        <v>Immobilisation - Aménagement de sentiers</v>
      </c>
      <c r="AK6" s="171">
        <v>24</v>
      </c>
      <c r="AL6" s="171" t="s">
        <v>1397</v>
      </c>
      <c r="AP6" s="238" t="s">
        <v>1455</v>
      </c>
      <c r="AQ6" s="393">
        <v>71.599999999999994</v>
      </c>
      <c r="AR6" s="393">
        <v>9.1999999999999993</v>
      </c>
      <c r="AS6" s="393">
        <v>10.3</v>
      </c>
      <c r="AT6" s="393">
        <v>8.9</v>
      </c>
      <c r="AU6" s="394">
        <f t="shared" si="2"/>
        <v>28.4</v>
      </c>
      <c r="AW6" s="171" t="str">
        <f t="shared" si="3"/>
        <v>04_Québec :  28,4</v>
      </c>
      <c r="AY6" s="171" t="s">
        <v>1479</v>
      </c>
      <c r="AZ6" s="428" t="s">
        <v>2003</v>
      </c>
      <c r="BA6" s="428" t="s">
        <v>2004</v>
      </c>
      <c r="BB6" s="171" t="str">
        <f t="shared" si="0"/>
        <v>Argenteuil - 535</v>
      </c>
    </row>
    <row r="7" spans="1:54" ht="12.75" customHeight="1">
      <c r="A7" s="171" t="s">
        <v>29</v>
      </c>
      <c r="T7" s="389" t="s">
        <v>75</v>
      </c>
      <c r="U7" s="171" t="s">
        <v>1621</v>
      </c>
      <c r="V7" s="171" t="s">
        <v>77</v>
      </c>
      <c r="W7" s="171" t="s">
        <v>78</v>
      </c>
      <c r="X7" s="171" t="s">
        <v>79</v>
      </c>
      <c r="Y7" s="390" t="s">
        <v>80</v>
      </c>
      <c r="AA7" s="171" t="s">
        <v>42</v>
      </c>
      <c r="AC7" s="171" t="s">
        <v>1970</v>
      </c>
      <c r="AD7" s="171" t="s">
        <v>82</v>
      </c>
      <c r="AE7" s="171" t="s">
        <v>83</v>
      </c>
      <c r="AF7" s="171" t="s">
        <v>1971</v>
      </c>
      <c r="AG7" s="171" t="s">
        <v>1353</v>
      </c>
      <c r="AH7" s="171">
        <v>4</v>
      </c>
      <c r="AI7" s="171" t="str">
        <f t="shared" si="1"/>
        <v>Immobilisation</v>
      </c>
      <c r="AJ7" s="171" t="str">
        <f>AI7&amp;" - "&amp;AG7</f>
        <v>Immobilisation - Aménagement extérieur</v>
      </c>
      <c r="AK7" s="171">
        <v>27</v>
      </c>
      <c r="AL7" s="171" t="s">
        <v>1398</v>
      </c>
      <c r="AP7" s="238" t="s">
        <v>1456</v>
      </c>
      <c r="AQ7" s="393">
        <v>87.6</v>
      </c>
      <c r="AR7" s="393">
        <v>3</v>
      </c>
      <c r="AS7" s="393">
        <v>5.7</v>
      </c>
      <c r="AT7" s="393">
        <v>3.7</v>
      </c>
      <c r="AU7" s="394">
        <f t="shared" si="2"/>
        <v>12.399999999999999</v>
      </c>
      <c r="AW7" s="171" t="str">
        <f t="shared" si="3"/>
        <v>05_Charlevoix :  12,4</v>
      </c>
      <c r="AY7" s="171" t="s">
        <v>1480</v>
      </c>
      <c r="AZ7" s="428" t="s">
        <v>2005</v>
      </c>
      <c r="BA7" s="428" t="s">
        <v>2006</v>
      </c>
      <c r="BB7" s="171" t="str">
        <f t="shared" si="0"/>
        <v>Arthabaska - 323</v>
      </c>
    </row>
    <row r="8" spans="1:54" ht="12.75" customHeight="1">
      <c r="A8" s="171" t="s">
        <v>40</v>
      </c>
      <c r="I8" s="395"/>
      <c r="T8" s="389" t="s">
        <v>85</v>
      </c>
      <c r="U8" s="171" t="s">
        <v>1621</v>
      </c>
      <c r="V8" s="171" t="s">
        <v>86</v>
      </c>
      <c r="W8" s="171" t="s">
        <v>87</v>
      </c>
      <c r="X8" s="171" t="s">
        <v>62</v>
      </c>
      <c r="Y8" s="390" t="s">
        <v>33</v>
      </c>
      <c r="AC8" s="171" t="s">
        <v>1972</v>
      </c>
      <c r="AD8" s="171" t="s">
        <v>1431</v>
      </c>
      <c r="AE8" s="171" t="s">
        <v>1674</v>
      </c>
      <c r="AF8" s="171" t="s">
        <v>1973</v>
      </c>
      <c r="AG8" s="171" t="s">
        <v>1352</v>
      </c>
      <c r="AH8" s="171">
        <v>4</v>
      </c>
      <c r="AI8" s="171" t="str">
        <f t="shared" si="1"/>
        <v>Immobilisation</v>
      </c>
      <c r="AJ8" s="171" t="str">
        <f>AI8&amp;" - "&amp;AG8</f>
        <v>Immobilisation - Aménagement intérieur</v>
      </c>
      <c r="AK8" s="171">
        <v>30</v>
      </c>
      <c r="AL8" s="171" t="s">
        <v>1399</v>
      </c>
      <c r="AP8" s="238" t="s">
        <v>1457</v>
      </c>
      <c r="AQ8" s="393">
        <v>87.5</v>
      </c>
      <c r="AR8" s="393">
        <v>8</v>
      </c>
      <c r="AS8" s="393">
        <v>3.4</v>
      </c>
      <c r="AT8" s="393">
        <v>1.1000000000000001</v>
      </c>
      <c r="AU8" s="394">
        <f t="shared" si="2"/>
        <v>12.5</v>
      </c>
      <c r="AW8" s="171" t="str">
        <f t="shared" si="3"/>
        <v>06_Chaudières-Appalaches :  12,5</v>
      </c>
      <c r="AY8" s="171" t="s">
        <v>1481</v>
      </c>
      <c r="AZ8" s="428" t="s">
        <v>2007</v>
      </c>
      <c r="BA8" s="428" t="s">
        <v>2008</v>
      </c>
      <c r="BB8" s="171" t="str">
        <f t="shared" si="0"/>
        <v>Beauce-Nord - 309</v>
      </c>
    </row>
    <row r="9" spans="1:54" ht="12.75" customHeight="1">
      <c r="A9" s="171" t="s">
        <v>84</v>
      </c>
      <c r="E9" s="171" t="s">
        <v>30</v>
      </c>
      <c r="T9" s="389" t="s">
        <v>1617</v>
      </c>
      <c r="U9" s="171" t="s">
        <v>94</v>
      </c>
      <c r="V9" s="171" t="s">
        <v>90</v>
      </c>
      <c r="W9" s="171" t="s">
        <v>1666</v>
      </c>
      <c r="X9" s="171" t="s">
        <v>78</v>
      </c>
      <c r="Y9" s="390" t="s">
        <v>91</v>
      </c>
      <c r="AC9" s="171" t="s">
        <v>1974</v>
      </c>
      <c r="AD9" s="171" t="s">
        <v>1423</v>
      </c>
      <c r="AE9" s="171" t="s">
        <v>1975</v>
      </c>
      <c r="AF9" s="171" t="s">
        <v>92</v>
      </c>
      <c r="AG9" s="171" t="s">
        <v>33</v>
      </c>
      <c r="AH9" s="171">
        <v>4</v>
      </c>
      <c r="AI9" s="171" t="str">
        <f>VLOOKUP(AH9,$AK$2:$AL$11,2,FALSE)</f>
        <v>Immobilisation</v>
      </c>
      <c r="AJ9" s="171" t="str">
        <f t="shared" ref="AJ9:AJ18" si="4">AI10&amp;" - "&amp;AG10</f>
        <v>Immobilisation - Bateau</v>
      </c>
      <c r="AK9" s="171">
        <v>38</v>
      </c>
      <c r="AL9" s="171" t="s">
        <v>1400</v>
      </c>
      <c r="AP9" s="238" t="s">
        <v>1458</v>
      </c>
      <c r="AQ9" s="393">
        <v>92.1</v>
      </c>
      <c r="AR9" s="393">
        <v>2</v>
      </c>
      <c r="AS9" s="393">
        <v>1.3</v>
      </c>
      <c r="AT9" s="393">
        <v>4.5999999999999996</v>
      </c>
      <c r="AU9" s="394">
        <f t="shared" si="2"/>
        <v>7.8999999999999995</v>
      </c>
      <c r="AW9" s="171" t="str">
        <f t="shared" si="3"/>
        <v>07_Mauricie :  7,9</v>
      </c>
      <c r="AY9" s="171" t="s">
        <v>1482</v>
      </c>
      <c r="AZ9" s="428" t="s">
        <v>2009</v>
      </c>
      <c r="BA9" s="428" t="s">
        <v>2010</v>
      </c>
      <c r="BB9" s="171" t="str">
        <f t="shared" si="0"/>
        <v>Beauce-Sud - 293</v>
      </c>
    </row>
    <row r="10" spans="1:54" ht="12.75" customHeight="1">
      <c r="A10" s="171" t="s">
        <v>89</v>
      </c>
      <c r="E10" s="171" t="s">
        <v>42</v>
      </c>
      <c r="I10" s="395"/>
      <c r="T10" s="389" t="s">
        <v>100</v>
      </c>
      <c r="U10" s="171" t="s">
        <v>94</v>
      </c>
      <c r="V10" s="171" t="s">
        <v>95</v>
      </c>
      <c r="W10" s="171" t="s">
        <v>81</v>
      </c>
      <c r="X10" s="171" t="s">
        <v>96</v>
      </c>
      <c r="Y10" s="390" t="s">
        <v>97</v>
      </c>
      <c r="AC10" s="171" t="s">
        <v>1976</v>
      </c>
      <c r="AD10" s="171" t="s">
        <v>99</v>
      </c>
      <c r="AF10" s="171" t="s">
        <v>117</v>
      </c>
      <c r="AG10" s="171" t="s">
        <v>1388</v>
      </c>
      <c r="AH10" s="171">
        <v>4</v>
      </c>
      <c r="AI10" s="171" t="str">
        <f t="shared" si="1"/>
        <v>Immobilisation</v>
      </c>
      <c r="AJ10" s="171" t="str">
        <f t="shared" si="4"/>
        <v>Immobilisation - Construction</v>
      </c>
      <c r="AK10" s="171">
        <v>39</v>
      </c>
      <c r="AL10" s="171" t="s">
        <v>1375</v>
      </c>
      <c r="AP10" s="238" t="s">
        <v>1459</v>
      </c>
      <c r="AQ10" s="393">
        <v>88.1</v>
      </c>
      <c r="AR10" s="393">
        <v>7.3</v>
      </c>
      <c r="AS10" s="393">
        <v>3.6</v>
      </c>
      <c r="AT10" s="393">
        <v>1</v>
      </c>
      <c r="AU10" s="394">
        <f t="shared" si="2"/>
        <v>11.9</v>
      </c>
      <c r="AW10" s="171" t="str">
        <f t="shared" si="3"/>
        <v>08_Cantons-de-L’Est :  11,9</v>
      </c>
      <c r="AY10" s="171" t="s">
        <v>1483</v>
      </c>
      <c r="AZ10" s="428" t="s">
        <v>2011</v>
      </c>
      <c r="BA10" s="428" t="s">
        <v>185</v>
      </c>
      <c r="BB10" s="171" t="str">
        <f t="shared" si="0"/>
        <v>Beauharnois - 153</v>
      </c>
    </row>
    <row r="11" spans="1:54" ht="12.75" customHeight="1">
      <c r="A11" s="171" t="s">
        <v>1432</v>
      </c>
      <c r="E11" s="171" t="s">
        <v>1611</v>
      </c>
      <c r="T11" s="389" t="s">
        <v>106</v>
      </c>
      <c r="U11" s="171" t="s">
        <v>107</v>
      </c>
      <c r="V11" s="171" t="s">
        <v>101</v>
      </c>
      <c r="W11" s="171" t="s">
        <v>102</v>
      </c>
      <c r="X11" s="171" t="s">
        <v>103</v>
      </c>
      <c r="Y11" s="390" t="s">
        <v>1668</v>
      </c>
      <c r="AC11" s="171" t="s">
        <v>1977</v>
      </c>
      <c r="AD11" s="171" t="s">
        <v>105</v>
      </c>
      <c r="AG11" s="171" t="s">
        <v>1351</v>
      </c>
      <c r="AH11" s="171">
        <v>4</v>
      </c>
      <c r="AI11" s="171" t="str">
        <f t="shared" si="1"/>
        <v>Immobilisation</v>
      </c>
      <c r="AJ11" s="171" t="str">
        <f t="shared" si="4"/>
        <v>Immobilisation - Équipements</v>
      </c>
      <c r="AK11" s="171">
        <v>40</v>
      </c>
      <c r="AL11" s="171" t="s">
        <v>1401</v>
      </c>
      <c r="AP11" s="238" t="s">
        <v>1460</v>
      </c>
      <c r="AQ11" s="393">
        <v>82.8</v>
      </c>
      <c r="AR11" s="393">
        <v>8.6999999999999993</v>
      </c>
      <c r="AS11" s="393">
        <v>6.6</v>
      </c>
      <c r="AT11" s="393">
        <v>1.9</v>
      </c>
      <c r="AU11" s="394">
        <f t="shared" si="2"/>
        <v>17.2</v>
      </c>
      <c r="AW11" s="171" t="str">
        <f t="shared" si="3"/>
        <v>09_Montérégie :  17,2</v>
      </c>
      <c r="AY11" s="171" t="s">
        <v>1484</v>
      </c>
      <c r="AZ11" s="428" t="s">
        <v>2012</v>
      </c>
      <c r="BA11" s="428" t="s">
        <v>2013</v>
      </c>
      <c r="BB11" s="171" t="str">
        <f t="shared" si="0"/>
        <v>Bellechasse - 303</v>
      </c>
    </row>
    <row r="12" spans="1:54" ht="12.75" customHeight="1">
      <c r="I12" s="395"/>
      <c r="T12" s="389" t="s">
        <v>1618</v>
      </c>
      <c r="U12" s="171" t="s">
        <v>113</v>
      </c>
      <c r="V12" s="171" t="s">
        <v>108</v>
      </c>
      <c r="W12" s="171" t="s">
        <v>88</v>
      </c>
      <c r="X12" s="171" t="s">
        <v>109</v>
      </c>
      <c r="Y12" s="390" t="s">
        <v>110</v>
      </c>
      <c r="AC12" s="171" t="s">
        <v>1978</v>
      </c>
      <c r="AD12" s="171" t="s">
        <v>112</v>
      </c>
      <c r="AG12" s="171" t="s">
        <v>1355</v>
      </c>
      <c r="AH12" s="171">
        <v>4</v>
      </c>
      <c r="AI12" s="171" t="str">
        <f t="shared" si="1"/>
        <v>Immobilisation</v>
      </c>
      <c r="AJ12" s="171" t="str">
        <f t="shared" si="4"/>
        <v>Immobilisation - Espaces administratifs</v>
      </c>
      <c r="AP12" s="238" t="s">
        <v>1461</v>
      </c>
      <c r="AQ12" s="393">
        <v>95</v>
      </c>
      <c r="AR12" s="393">
        <v>1.9</v>
      </c>
      <c r="AS12" s="393">
        <v>1.6</v>
      </c>
      <c r="AT12" s="393">
        <v>1.6</v>
      </c>
      <c r="AU12" s="394">
        <f t="shared" si="2"/>
        <v>5.0999999999999996</v>
      </c>
      <c r="AW12" s="171" t="str">
        <f t="shared" si="3"/>
        <v>10_Lanaudière :  5,1</v>
      </c>
      <c r="AY12" s="171" t="s">
        <v>1485</v>
      </c>
      <c r="AZ12" s="428" t="s">
        <v>2014</v>
      </c>
      <c r="BA12" s="428" t="s">
        <v>2015</v>
      </c>
      <c r="BB12" s="171" t="str">
        <f t="shared" si="0"/>
        <v>Berthier - 353</v>
      </c>
    </row>
    <row r="13" spans="1:54" ht="12.75" customHeight="1">
      <c r="T13" s="389" t="s">
        <v>1619</v>
      </c>
      <c r="U13" s="171" t="s">
        <v>118</v>
      </c>
      <c r="V13" s="171" t="s">
        <v>114</v>
      </c>
      <c r="W13" s="171" t="s">
        <v>98</v>
      </c>
      <c r="X13" s="171" t="s">
        <v>81</v>
      </c>
      <c r="Y13" s="390" t="s">
        <v>115</v>
      </c>
      <c r="AC13" s="171" t="s">
        <v>117</v>
      </c>
      <c r="AD13" s="171" t="s">
        <v>117</v>
      </c>
      <c r="AG13" s="171" t="s">
        <v>1359</v>
      </c>
      <c r="AH13" s="171">
        <v>4</v>
      </c>
      <c r="AI13" s="171" t="str">
        <f t="shared" si="1"/>
        <v>Immobilisation</v>
      </c>
      <c r="AJ13" s="171" t="str">
        <f t="shared" si="4"/>
        <v>Immobilisation - Espaces commerciaux</v>
      </c>
      <c r="AP13" s="238" t="s">
        <v>1462</v>
      </c>
      <c r="AQ13" s="393">
        <v>79.599999999999994</v>
      </c>
      <c r="AR13" s="393">
        <v>15.9</v>
      </c>
      <c r="AS13" s="393">
        <v>2.7</v>
      </c>
      <c r="AT13" s="393">
        <v>1.9</v>
      </c>
      <c r="AU13" s="394">
        <f t="shared" si="2"/>
        <v>20.5</v>
      </c>
      <c r="AW13" s="171" t="str">
        <f t="shared" si="3"/>
        <v>11_Laurentides :  20,5</v>
      </c>
      <c r="AY13" s="171" t="s">
        <v>1486</v>
      </c>
      <c r="AZ13" s="428" t="s">
        <v>2016</v>
      </c>
      <c r="BA13" s="428" t="s">
        <v>2017</v>
      </c>
      <c r="BB13" s="171" t="str">
        <f t="shared" si="0"/>
        <v>Bertrand - 525</v>
      </c>
    </row>
    <row r="14" spans="1:54" ht="12.75" customHeight="1">
      <c r="T14" s="389" t="s">
        <v>1620</v>
      </c>
      <c r="U14" s="171" t="s">
        <v>122</v>
      </c>
      <c r="V14" s="171" t="s">
        <v>119</v>
      </c>
      <c r="W14" s="171" t="s">
        <v>104</v>
      </c>
      <c r="X14" s="171" t="s">
        <v>102</v>
      </c>
      <c r="Y14" s="390" t="s">
        <v>120</v>
      </c>
      <c r="AG14" s="171" t="s">
        <v>1360</v>
      </c>
      <c r="AH14" s="171">
        <v>4</v>
      </c>
      <c r="AI14" s="171" t="str">
        <f t="shared" si="1"/>
        <v>Immobilisation</v>
      </c>
      <c r="AJ14" s="171" t="str">
        <f t="shared" si="4"/>
        <v>Immobilisation - Interprétation</v>
      </c>
      <c r="AP14" s="238" t="s">
        <v>1463</v>
      </c>
      <c r="AQ14" s="393">
        <v>34.200000000000003</v>
      </c>
      <c r="AR14" s="393">
        <v>30.7</v>
      </c>
      <c r="AS14" s="393">
        <v>19.5</v>
      </c>
      <c r="AT14" s="393">
        <v>15.6</v>
      </c>
      <c r="AU14" s="394">
        <f t="shared" si="2"/>
        <v>65.8</v>
      </c>
      <c r="AW14" s="171" t="str">
        <f t="shared" si="3"/>
        <v>12_Montréal :  65,8</v>
      </c>
      <c r="AY14" s="171" t="s">
        <v>1487</v>
      </c>
      <c r="AZ14" s="428" t="s">
        <v>2018</v>
      </c>
      <c r="BA14" s="428" t="s">
        <v>200</v>
      </c>
      <c r="BB14" s="171" t="str">
        <f t="shared" si="0"/>
        <v>Blainville - 473</v>
      </c>
    </row>
    <row r="15" spans="1:54" ht="12.75" customHeight="1">
      <c r="T15" s="389" t="s">
        <v>33</v>
      </c>
      <c r="U15" s="171" t="s">
        <v>1622</v>
      </c>
      <c r="V15" s="171" t="s">
        <v>123</v>
      </c>
      <c r="W15" s="171" t="s">
        <v>111</v>
      </c>
      <c r="X15" s="171" t="s">
        <v>88</v>
      </c>
      <c r="Y15" s="390" t="s">
        <v>1669</v>
      </c>
      <c r="AG15" s="171" t="s">
        <v>1357</v>
      </c>
      <c r="AH15" s="171">
        <v>4</v>
      </c>
      <c r="AI15" s="171" t="str">
        <f t="shared" si="1"/>
        <v>Immobilisation</v>
      </c>
      <c r="AJ15" s="171" t="str">
        <f t="shared" si="4"/>
        <v>Immobilisation - Mise à niveau</v>
      </c>
      <c r="AP15" s="238" t="s">
        <v>1464</v>
      </c>
      <c r="AQ15" s="393">
        <v>66.5</v>
      </c>
      <c r="AR15" s="393">
        <v>28.2</v>
      </c>
      <c r="AS15" s="393">
        <v>3.3</v>
      </c>
      <c r="AT15" s="393">
        <v>2</v>
      </c>
      <c r="AU15" s="394">
        <f t="shared" si="2"/>
        <v>33.5</v>
      </c>
      <c r="AW15" s="171" t="str">
        <f t="shared" si="3"/>
        <v>13_Outaouais :  33,5</v>
      </c>
      <c r="AY15" s="171" t="s">
        <v>1488</v>
      </c>
      <c r="AZ15" s="428" t="s">
        <v>2019</v>
      </c>
      <c r="BA15" s="428" t="s">
        <v>210</v>
      </c>
      <c r="BB15" s="171" t="str">
        <f t="shared" si="0"/>
        <v>Bonaventure - 713</v>
      </c>
    </row>
    <row r="16" spans="1:54" ht="12.75" customHeight="1">
      <c r="U16" s="171" t="s">
        <v>1623</v>
      </c>
      <c r="V16" s="171" t="s">
        <v>125</v>
      </c>
      <c r="W16" s="171" t="s">
        <v>126</v>
      </c>
      <c r="X16" s="171" t="s">
        <v>98</v>
      </c>
      <c r="Y16" s="390" t="s">
        <v>1670</v>
      </c>
      <c r="AG16" s="171" t="s">
        <v>1354</v>
      </c>
      <c r="AH16" s="171">
        <v>4</v>
      </c>
      <c r="AI16" s="171" t="str">
        <f t="shared" si="1"/>
        <v>Immobilisation</v>
      </c>
      <c r="AJ16" s="171" t="str">
        <f t="shared" si="4"/>
        <v>Immobilisation - Quai</v>
      </c>
      <c r="AP16" s="238" t="s">
        <v>1465</v>
      </c>
      <c r="AQ16" s="393">
        <v>85.4</v>
      </c>
      <c r="AR16" s="393">
        <v>10.1</v>
      </c>
      <c r="AS16" s="393">
        <v>3.8</v>
      </c>
      <c r="AT16" s="393">
        <v>0.8</v>
      </c>
      <c r="AU16" s="394">
        <f t="shared" si="2"/>
        <v>14.7</v>
      </c>
      <c r="AW16" s="171" t="str">
        <f t="shared" si="3"/>
        <v>14_Abitibi-Témiscamingue :  14,7</v>
      </c>
      <c r="AY16" s="171" t="s">
        <v>1489</v>
      </c>
      <c r="AZ16" s="428" t="s">
        <v>2020</v>
      </c>
      <c r="BA16" s="428" t="s">
        <v>2021</v>
      </c>
      <c r="BB16" s="171" t="str">
        <f t="shared" si="0"/>
        <v>Borduas - 243</v>
      </c>
    </row>
    <row r="17" spans="21:54" ht="12.75" customHeight="1">
      <c r="U17" s="171" t="s">
        <v>1623</v>
      </c>
      <c r="V17" s="171" t="s">
        <v>127</v>
      </c>
      <c r="W17" s="171" t="s">
        <v>116</v>
      </c>
      <c r="X17" s="171" t="s">
        <v>104</v>
      </c>
      <c r="Y17" s="390" t="s">
        <v>1671</v>
      </c>
      <c r="AG17" s="171" t="s">
        <v>1389</v>
      </c>
      <c r="AH17" s="171">
        <v>4</v>
      </c>
      <c r="AI17" s="171" t="str">
        <f t="shared" si="1"/>
        <v>Immobilisation</v>
      </c>
      <c r="AJ17" s="171" t="str">
        <f t="shared" si="4"/>
        <v>Immobilisation - Signalisation</v>
      </c>
      <c r="AP17" s="238" t="s">
        <v>1466</v>
      </c>
      <c r="AQ17" s="393">
        <v>93.6</v>
      </c>
      <c r="AR17" s="393">
        <v>0.4</v>
      </c>
      <c r="AS17" s="393">
        <v>0.6</v>
      </c>
      <c r="AT17" s="393">
        <v>5.3</v>
      </c>
      <c r="AU17" s="394">
        <f t="shared" si="2"/>
        <v>6.3</v>
      </c>
      <c r="AW17" s="171" t="str">
        <f t="shared" si="3"/>
        <v>15_Saguenay-Lac-Saint-Jean :  6,3</v>
      </c>
      <c r="AY17" s="171" t="s">
        <v>1490</v>
      </c>
      <c r="AZ17" s="428" t="s">
        <v>2022</v>
      </c>
      <c r="BA17" s="428" t="s">
        <v>2023</v>
      </c>
      <c r="BB17" s="171" t="str">
        <f t="shared" si="0"/>
        <v>Bourassa-Sauvé - 431</v>
      </c>
    </row>
    <row r="18" spans="21:54" ht="12.75" customHeight="1">
      <c r="U18" s="171" t="s">
        <v>130</v>
      </c>
      <c r="V18" s="171" t="s">
        <v>128</v>
      </c>
      <c r="W18" s="171" t="s">
        <v>124</v>
      </c>
      <c r="X18" s="171" t="s">
        <v>111</v>
      </c>
      <c r="Y18" s="390" t="s">
        <v>129</v>
      </c>
      <c r="AG18" s="171" t="s">
        <v>1358</v>
      </c>
      <c r="AH18" s="171">
        <v>4</v>
      </c>
      <c r="AI18" s="171" t="str">
        <f t="shared" si="1"/>
        <v>Immobilisation</v>
      </c>
      <c r="AJ18" s="171" t="str">
        <f t="shared" si="4"/>
        <v>Immobilisation - Terrain</v>
      </c>
      <c r="AP18" s="238" t="s">
        <v>1467</v>
      </c>
      <c r="AQ18" s="393">
        <v>81.8</v>
      </c>
      <c r="AR18" s="393"/>
      <c r="AS18" s="393"/>
      <c r="AT18" s="393">
        <v>18.2</v>
      </c>
      <c r="AU18" s="394">
        <f t="shared" si="2"/>
        <v>18.2</v>
      </c>
      <c r="AW18" s="171" t="str">
        <f t="shared" si="3"/>
        <v>16_Manicouagan :  18,2</v>
      </c>
      <c r="AY18" s="171" t="s">
        <v>1491</v>
      </c>
      <c r="AZ18" s="428" t="s">
        <v>2024</v>
      </c>
      <c r="BA18" s="428" t="s">
        <v>2025</v>
      </c>
      <c r="BB18" s="171" t="str">
        <f t="shared" si="0"/>
        <v>Bourget - 377</v>
      </c>
    </row>
    <row r="19" spans="21:54" ht="12.75" customHeight="1">
      <c r="U19" s="171" t="s">
        <v>133</v>
      </c>
      <c r="V19" s="171" t="s">
        <v>131</v>
      </c>
      <c r="X19" s="171" t="s">
        <v>135</v>
      </c>
      <c r="Y19" s="390" t="s">
        <v>132</v>
      </c>
      <c r="AG19" s="171" t="s">
        <v>1390</v>
      </c>
      <c r="AH19" s="171">
        <v>4</v>
      </c>
      <c r="AI19" s="171" t="str">
        <f t="shared" si="1"/>
        <v>Immobilisation</v>
      </c>
      <c r="AJ19" s="171" t="str">
        <f>AI9&amp;" - "&amp;AG9</f>
        <v>Immobilisation - Autre</v>
      </c>
      <c r="AP19" s="238" t="s">
        <v>1468</v>
      </c>
      <c r="AQ19" s="393">
        <v>97</v>
      </c>
      <c r="AR19" s="393"/>
      <c r="AS19" s="393"/>
      <c r="AT19" s="393">
        <v>3</v>
      </c>
      <c r="AU19" s="394">
        <f t="shared" si="2"/>
        <v>3</v>
      </c>
      <c r="AW19" s="171" t="str">
        <f t="shared" si="3"/>
        <v>17_Duplessis :  3</v>
      </c>
      <c r="AY19" s="171" t="s">
        <v>1492</v>
      </c>
      <c r="AZ19" s="428" t="s">
        <v>2026</v>
      </c>
      <c r="BA19" s="428" t="s">
        <v>2027</v>
      </c>
      <c r="BB19" s="171" t="str">
        <f t="shared" si="0"/>
        <v>Brome-Missisquoi - 129</v>
      </c>
    </row>
    <row r="20" spans="21:54" ht="12.75" customHeight="1">
      <c r="U20" s="171" t="s">
        <v>68</v>
      </c>
      <c r="V20" s="171" t="s">
        <v>134</v>
      </c>
      <c r="X20" s="171" t="s">
        <v>138</v>
      </c>
      <c r="Y20" s="390" t="s">
        <v>136</v>
      </c>
      <c r="AG20" s="171" t="s">
        <v>33</v>
      </c>
      <c r="AH20" s="171">
        <v>16</v>
      </c>
      <c r="AI20" s="171" t="str">
        <f t="shared" si="1"/>
        <v>Hébergement</v>
      </c>
      <c r="AJ20" s="171" t="str">
        <f>AI21&amp;" - "&amp;AG21</f>
        <v>Hébergement - Construction</v>
      </c>
      <c r="AP20" s="238" t="s">
        <v>1469</v>
      </c>
      <c r="AQ20" s="392">
        <v>100</v>
      </c>
      <c r="AR20" s="393"/>
      <c r="AS20" s="393"/>
      <c r="AT20" s="393"/>
      <c r="AU20" s="394">
        <f t="shared" si="2"/>
        <v>0</v>
      </c>
      <c r="AW20" s="171" t="str">
        <f t="shared" si="3"/>
        <v>18_Baie James :  0</v>
      </c>
      <c r="AY20" s="171" t="s">
        <v>1584</v>
      </c>
      <c r="AZ20" s="428" t="s">
        <v>2028</v>
      </c>
      <c r="BA20" s="428" t="s">
        <v>238</v>
      </c>
      <c r="BB20" s="171" t="str">
        <f t="shared" si="0"/>
        <v>Chambly - 193</v>
      </c>
    </row>
    <row r="21" spans="21:54" ht="12.75" customHeight="1">
      <c r="U21" s="171" t="s">
        <v>140</v>
      </c>
      <c r="V21" s="171" t="s">
        <v>137</v>
      </c>
      <c r="X21" s="171" t="s">
        <v>116</v>
      </c>
      <c r="Y21" s="390" t="s">
        <v>139</v>
      </c>
      <c r="AG21" s="171" t="s">
        <v>1351</v>
      </c>
      <c r="AH21" s="171">
        <v>16</v>
      </c>
      <c r="AI21" s="171" t="str">
        <f t="shared" si="1"/>
        <v>Hébergement</v>
      </c>
      <c r="AJ21" s="171" t="str">
        <f>AI22&amp;" - "&amp;AG22</f>
        <v>Hébergement - Équipements et matériel</v>
      </c>
      <c r="AP21" s="238" t="s">
        <v>1470</v>
      </c>
      <c r="AQ21" s="393">
        <v>72.400000000000006</v>
      </c>
      <c r="AR21" s="393">
        <v>13.3</v>
      </c>
      <c r="AS21" s="393">
        <v>10.4</v>
      </c>
      <c r="AT21" s="393">
        <v>3.9</v>
      </c>
      <c r="AU21" s="394">
        <f t="shared" si="2"/>
        <v>27.6</v>
      </c>
      <c r="AW21" s="171" t="str">
        <f t="shared" si="3"/>
        <v>19_Laval :  27,6</v>
      </c>
      <c r="AY21" s="171" t="s">
        <v>1493</v>
      </c>
      <c r="AZ21" s="428" t="s">
        <v>2029</v>
      </c>
      <c r="BA21" s="428" t="s">
        <v>240</v>
      </c>
      <c r="BB21" s="171" t="str">
        <f t="shared" si="0"/>
        <v>Champlain - 593</v>
      </c>
    </row>
    <row r="22" spans="21:54" ht="12.75" customHeight="1">
      <c r="U22" s="171" t="s">
        <v>143</v>
      </c>
      <c r="V22" s="171" t="s">
        <v>141</v>
      </c>
      <c r="X22" s="171" t="s">
        <v>121</v>
      </c>
      <c r="Y22" s="390" t="s">
        <v>142</v>
      </c>
      <c r="AG22" s="171" t="s">
        <v>1363</v>
      </c>
      <c r="AH22" s="171">
        <v>16</v>
      </c>
      <c r="AI22" s="171" t="str">
        <f t="shared" si="1"/>
        <v>Hébergement</v>
      </c>
      <c r="AJ22" s="171" t="str">
        <f>AI23&amp;" - "&amp;AG23</f>
        <v>Hébergement - Rénovation</v>
      </c>
      <c r="AP22" s="238" t="s">
        <v>1471</v>
      </c>
      <c r="AQ22" s="393">
        <v>94.4</v>
      </c>
      <c r="AR22" s="393">
        <v>3.9</v>
      </c>
      <c r="AS22" s="393">
        <v>1.3</v>
      </c>
      <c r="AT22" s="393">
        <v>0.4</v>
      </c>
      <c r="AU22" s="394">
        <f t="shared" si="2"/>
        <v>5.6000000000000005</v>
      </c>
      <c r="AW22" s="171" t="str">
        <f t="shared" si="3"/>
        <v>20_Centre-du-Québec :  5,6</v>
      </c>
      <c r="AY22" s="171" t="s">
        <v>1494</v>
      </c>
      <c r="AZ22" s="428" t="s">
        <v>2030</v>
      </c>
      <c r="BA22" s="428" t="s">
        <v>2031</v>
      </c>
      <c r="BB22" s="171" t="str">
        <f t="shared" si="0"/>
        <v>Chapleau - 559</v>
      </c>
    </row>
    <row r="23" spans="21:54" ht="12.75" customHeight="1">
      <c r="U23" s="171" t="s">
        <v>146</v>
      </c>
      <c r="V23" s="171" t="s">
        <v>144</v>
      </c>
      <c r="X23" s="171" t="s">
        <v>124</v>
      </c>
      <c r="Y23" s="390" t="s">
        <v>145</v>
      </c>
      <c r="AG23" s="171" t="s">
        <v>1362</v>
      </c>
      <c r="AH23" s="171">
        <v>16</v>
      </c>
      <c r="AI23" s="171" t="str">
        <f t="shared" si="1"/>
        <v>Hébergement</v>
      </c>
      <c r="AJ23" s="171" t="str">
        <f>AI20&amp;" - "&amp;AG20</f>
        <v>Hébergement - Autre</v>
      </c>
      <c r="AP23" s="396" t="s">
        <v>1472</v>
      </c>
      <c r="AQ23" s="397"/>
      <c r="AR23" s="397"/>
      <c r="AS23" s="397"/>
      <c r="AT23" s="397"/>
      <c r="AU23" s="394">
        <f t="shared" si="2"/>
        <v>0</v>
      </c>
      <c r="AW23" s="171" t="str">
        <f t="shared" si="3"/>
        <v>21_Nunavik :  0</v>
      </c>
      <c r="AY23" s="171" t="s">
        <v>1495</v>
      </c>
      <c r="AZ23" s="428" t="s">
        <v>2032</v>
      </c>
      <c r="BA23" s="428" t="s">
        <v>2033</v>
      </c>
      <c r="BB23" s="171" t="str">
        <f t="shared" si="0"/>
        <v>Charlesbourg - 619</v>
      </c>
    </row>
    <row r="24" spans="21:54" ht="12.75" customHeight="1">
      <c r="U24" s="171" t="s">
        <v>149</v>
      </c>
      <c r="V24" s="171" t="s">
        <v>147</v>
      </c>
      <c r="Y24" s="390" t="s">
        <v>148</v>
      </c>
      <c r="AG24" s="171" t="s">
        <v>33</v>
      </c>
      <c r="AH24" s="171">
        <v>20</v>
      </c>
      <c r="AI24" s="171" t="str">
        <f t="shared" si="1"/>
        <v>Restauration</v>
      </c>
      <c r="AJ24" s="171" t="str">
        <f>AI29&amp;" - "&amp;AG29</f>
        <v>Honoraires professionnels - Consultant</v>
      </c>
      <c r="AP24" s="398" t="s">
        <v>1473</v>
      </c>
      <c r="AQ24" s="399"/>
      <c r="AR24" s="399"/>
      <c r="AS24" s="399"/>
      <c r="AT24" s="399"/>
      <c r="AU24" s="400">
        <f t="shared" si="2"/>
        <v>0</v>
      </c>
      <c r="AW24" s="171" t="str">
        <f t="shared" si="3"/>
        <v>22_Eeyou Istchee :  0</v>
      </c>
      <c r="AY24" s="171" t="s">
        <v>1496</v>
      </c>
      <c r="AZ24" s="428" t="s">
        <v>2034</v>
      </c>
      <c r="BA24" s="428" t="s">
        <v>2035</v>
      </c>
      <c r="BB24" s="171" t="str">
        <f t="shared" si="0"/>
        <v>Charlevoix-Côte-de-Beaupré - 679</v>
      </c>
    </row>
    <row r="25" spans="21:54" ht="12.75" customHeight="1">
      <c r="U25" s="171" t="s">
        <v>33</v>
      </c>
      <c r="V25" s="171" t="s">
        <v>150</v>
      </c>
      <c r="Y25" s="390" t="s">
        <v>151</v>
      </c>
      <c r="AG25" s="171" t="s">
        <v>1351</v>
      </c>
      <c r="AH25" s="171">
        <v>20</v>
      </c>
      <c r="AI25" s="171" t="str">
        <f t="shared" si="1"/>
        <v>Restauration</v>
      </c>
      <c r="AJ25" s="171" t="str">
        <f>AI30&amp;" - "&amp;AG30</f>
        <v>Honoraires professionnels - Main-d'œuvre spécialisée</v>
      </c>
      <c r="AY25" s="171" t="s">
        <v>1497</v>
      </c>
      <c r="AZ25" s="428" t="s">
        <v>2036</v>
      </c>
      <c r="BA25" s="428" t="s">
        <v>247</v>
      </c>
      <c r="BB25" s="171" t="str">
        <f t="shared" si="0"/>
        <v>Châteauguay - 173</v>
      </c>
    </row>
    <row r="26" spans="21:54" ht="12.75" customHeight="1">
      <c r="V26" s="171" t="s">
        <v>152</v>
      </c>
      <c r="Y26" s="390" t="s">
        <v>153</v>
      </c>
      <c r="AG26" s="171" t="s">
        <v>1363</v>
      </c>
      <c r="AH26" s="171">
        <v>20</v>
      </c>
      <c r="AI26" s="171" t="str">
        <f t="shared" si="1"/>
        <v>Restauration</v>
      </c>
      <c r="AJ26" s="171" t="str">
        <f>AI28&amp;" - "&amp;AG28</f>
        <v>Honoraires professionnels - Autre</v>
      </c>
      <c r="AY26" s="171" t="s">
        <v>1498</v>
      </c>
      <c r="AZ26" s="428" t="s">
        <v>2037</v>
      </c>
      <c r="BA26" s="428" t="s">
        <v>2038</v>
      </c>
      <c r="BB26" s="171" t="str">
        <f t="shared" si="0"/>
        <v>Chauveau - 613</v>
      </c>
    </row>
    <row r="27" spans="21:54" ht="12.75" customHeight="1">
      <c r="V27" s="171" t="s">
        <v>154</v>
      </c>
      <c r="Y27" s="390" t="s">
        <v>155</v>
      </c>
      <c r="AG27" s="171" t="s">
        <v>1362</v>
      </c>
      <c r="AH27" s="171">
        <v>20</v>
      </c>
      <c r="AI27" s="171" t="str">
        <f t="shared" si="1"/>
        <v>Restauration</v>
      </c>
      <c r="AJ27" s="171" t="str">
        <f>AI42&amp;" - "&amp;AG42</f>
        <v>Intégration des arts - Loi du 1 % du MCC</v>
      </c>
      <c r="AY27" s="171" t="s">
        <v>1499</v>
      </c>
      <c r="AZ27" s="428" t="s">
        <v>2039</v>
      </c>
      <c r="BA27" s="428" t="s">
        <v>2040</v>
      </c>
      <c r="BB27" s="171" t="str">
        <f t="shared" si="0"/>
        <v>Chicoutimi - 763</v>
      </c>
    </row>
    <row r="28" spans="21:54" ht="12.75" customHeight="1">
      <c r="V28" s="171" t="s">
        <v>156</v>
      </c>
      <c r="Y28" s="390" t="s">
        <v>157</v>
      </c>
      <c r="AG28" s="171" t="s">
        <v>33</v>
      </c>
      <c r="AH28" s="171">
        <v>24</v>
      </c>
      <c r="AI28" s="171" t="str">
        <f t="shared" si="1"/>
        <v>Honoraires professionnels</v>
      </c>
      <c r="AJ28" s="171" t="str">
        <f>AI45&amp;" - "&amp;AG45</f>
        <v>Autres dépenses - Contingence</v>
      </c>
      <c r="AY28" s="171" t="s">
        <v>1500</v>
      </c>
      <c r="AZ28" s="428" t="s">
        <v>2041</v>
      </c>
      <c r="BA28" s="428" t="s">
        <v>2042</v>
      </c>
      <c r="BB28" s="171" t="str">
        <f t="shared" si="0"/>
        <v>Chomedey - 441</v>
      </c>
    </row>
    <row r="29" spans="21:54" ht="12.75" customHeight="1">
      <c r="V29" s="171" t="s">
        <v>1624</v>
      </c>
      <c r="Y29" s="390" t="s">
        <v>158</v>
      </c>
      <c r="AG29" s="171" t="s">
        <v>1364</v>
      </c>
      <c r="AH29" s="171">
        <v>24</v>
      </c>
      <c r="AI29" s="171" t="str">
        <f t="shared" si="1"/>
        <v>Honoraires professionnels</v>
      </c>
      <c r="AJ29" s="171" t="str">
        <f>AI46&amp;" - "&amp;AG46</f>
        <v>Autres dépenses - Contribution en nature (biens et services)</v>
      </c>
      <c r="AY29" s="171" t="s">
        <v>1501</v>
      </c>
      <c r="AZ29" s="428" t="s">
        <v>2043</v>
      </c>
      <c r="BA29" s="428" t="s">
        <v>2044</v>
      </c>
      <c r="BB29" s="171" t="str">
        <f t="shared" si="0"/>
        <v>Chutes-de-la-Chaudière - 659</v>
      </c>
    </row>
    <row r="30" spans="21:54" ht="12.75" customHeight="1">
      <c r="V30" s="171" t="s">
        <v>159</v>
      </c>
      <c r="Y30" s="390" t="s">
        <v>160</v>
      </c>
      <c r="AG30" s="171" t="s">
        <v>1585</v>
      </c>
      <c r="AH30" s="171">
        <v>24</v>
      </c>
      <c r="AI30" s="171" t="str">
        <f t="shared" si="1"/>
        <v>Honoraires professionnels</v>
      </c>
      <c r="AJ30" s="171" t="str">
        <f>AI47&amp;" - "&amp;AG47</f>
        <v>Autres dépenses - Développement durable</v>
      </c>
      <c r="AY30" s="171" t="s">
        <v>1502</v>
      </c>
      <c r="AZ30" s="428" t="s">
        <v>2045</v>
      </c>
      <c r="BA30" s="428" t="s">
        <v>2046</v>
      </c>
      <c r="BB30" s="171" t="str">
        <f t="shared" si="0"/>
        <v>Côte-du-Sud - 683</v>
      </c>
    </row>
    <row r="31" spans="21:54" ht="12.75" customHeight="1">
      <c r="V31" s="171" t="s">
        <v>161</v>
      </c>
      <c r="Y31" s="390" t="s">
        <v>162</v>
      </c>
      <c r="AG31" s="171" t="s">
        <v>33</v>
      </c>
      <c r="AH31" s="171">
        <v>27</v>
      </c>
      <c r="AI31" s="171" t="str">
        <f t="shared" si="1"/>
        <v>Ressources humaines</v>
      </c>
      <c r="AJ31" s="171" t="str">
        <f>AI48&amp;" - "&amp;AG48</f>
        <v>Autres dépenses - Dragage pour la réalisation du projet</v>
      </c>
      <c r="AY31" s="171" t="s">
        <v>1503</v>
      </c>
      <c r="AZ31" s="428" t="s">
        <v>2047</v>
      </c>
      <c r="BA31" s="428" t="s">
        <v>2048</v>
      </c>
      <c r="BB31" s="171" t="str">
        <f t="shared" si="0"/>
        <v>Crémazie - 433</v>
      </c>
    </row>
    <row r="32" spans="21:54" ht="12.75" customHeight="1">
      <c r="V32" s="171" t="s">
        <v>163</v>
      </c>
      <c r="Y32" s="390" t="s">
        <v>164</v>
      </c>
      <c r="AG32" s="171" t="s">
        <v>1365</v>
      </c>
      <c r="AH32" s="171">
        <v>27</v>
      </c>
      <c r="AI32" s="171" t="str">
        <f t="shared" si="1"/>
        <v>Ressources humaines</v>
      </c>
      <c r="AJ32" s="171" t="str">
        <f>AI49&amp;" - "&amp;AG49</f>
        <v>Autres dépenses - Dragage récurrent</v>
      </c>
      <c r="AY32" s="171" t="s">
        <v>1504</v>
      </c>
      <c r="AZ32" s="428" t="s">
        <v>2049</v>
      </c>
      <c r="BA32" s="428" t="s">
        <v>2050</v>
      </c>
      <c r="BB32" s="171" t="str">
        <f t="shared" si="0"/>
        <v>D'Arcy-McGee - 403</v>
      </c>
    </row>
    <row r="33" spans="22:54" ht="12.75" customHeight="1">
      <c r="V33" s="171" t="s">
        <v>1586</v>
      </c>
      <c r="Y33" s="390" t="s">
        <v>165</v>
      </c>
      <c r="AG33" s="171" t="s">
        <v>1366</v>
      </c>
      <c r="AH33" s="171">
        <v>27</v>
      </c>
      <c r="AI33" s="171" t="str">
        <f t="shared" si="1"/>
        <v>Ressources humaines</v>
      </c>
      <c r="AJ33" s="171" t="str">
        <f t="shared" ref="AJ33:AJ42" si="5">AI51&amp;" - "&amp;AG51</f>
        <v>Autres dépenses - Frais d’administration</v>
      </c>
      <c r="AY33" s="171" t="s">
        <v>1505</v>
      </c>
      <c r="AZ33" s="428" t="s">
        <v>2051</v>
      </c>
      <c r="BA33" s="428" t="s">
        <v>283</v>
      </c>
      <c r="BB33" s="171" t="str">
        <f t="shared" si="0"/>
        <v>Deux-Montagnes - 483</v>
      </c>
    </row>
    <row r="34" spans="22:54" ht="12.75" customHeight="1">
      <c r="V34" s="171" t="s">
        <v>166</v>
      </c>
      <c r="Y34" s="390" t="s">
        <v>167</v>
      </c>
      <c r="AG34" s="171" t="s">
        <v>1367</v>
      </c>
      <c r="AH34" s="171">
        <v>30</v>
      </c>
      <c r="AI34" s="171" t="str">
        <f t="shared" si="1"/>
        <v>Promotion/Marketing/Commercialisation</v>
      </c>
      <c r="AJ34" s="171" t="str">
        <f t="shared" si="5"/>
        <v>Autres dépenses - Frais de déplacement</v>
      </c>
      <c r="AY34" s="171" t="s">
        <v>1506</v>
      </c>
      <c r="AZ34" s="428" t="s">
        <v>2052</v>
      </c>
      <c r="BA34" s="428" t="s">
        <v>2053</v>
      </c>
      <c r="BB34" s="171" t="str">
        <f t="shared" ref="BB34:BB65" si="6">BA34&amp;" - "&amp;AZ34</f>
        <v>Drummond-Bois-Francs - 273</v>
      </c>
    </row>
    <row r="35" spans="22:54" ht="12.75" customHeight="1">
      <c r="V35" s="171" t="s">
        <v>168</v>
      </c>
      <c r="Y35" s="390" t="s">
        <v>169</v>
      </c>
      <c r="AG35" s="171" t="s">
        <v>1373</v>
      </c>
      <c r="AH35" s="171">
        <v>30</v>
      </c>
      <c r="AI35" s="171" t="str">
        <f t="shared" si="1"/>
        <v>Promotion/Marketing/Commercialisation</v>
      </c>
      <c r="AJ35" s="171" t="str">
        <f t="shared" si="5"/>
        <v>Autres dépenses - Frais de financement</v>
      </c>
      <c r="AY35" s="171" t="s">
        <v>1507</v>
      </c>
      <c r="AZ35" s="428" t="s">
        <v>2054</v>
      </c>
      <c r="BA35" s="428" t="s">
        <v>2055</v>
      </c>
      <c r="BB35" s="171" t="str">
        <f t="shared" si="6"/>
        <v>Dubuc - 759</v>
      </c>
    </row>
    <row r="36" spans="22:54" ht="12.75" customHeight="1">
      <c r="V36" s="171" t="s">
        <v>170</v>
      </c>
      <c r="Y36" s="390" t="s">
        <v>171</v>
      </c>
      <c r="AG36" s="171" t="s">
        <v>33</v>
      </c>
      <c r="AH36" s="171">
        <v>30</v>
      </c>
      <c r="AI36" s="171" t="str">
        <f t="shared" si="1"/>
        <v>Promotion/Marketing/Commercialisation</v>
      </c>
      <c r="AJ36" s="171" t="str">
        <f t="shared" si="5"/>
        <v>Autres dépenses - Frais de transport</v>
      </c>
      <c r="AY36" s="171" t="s">
        <v>1508</v>
      </c>
      <c r="AZ36" s="428" t="s">
        <v>2056</v>
      </c>
      <c r="BA36" s="428" t="s">
        <v>72</v>
      </c>
      <c r="BB36" s="171" t="str">
        <f t="shared" si="6"/>
        <v>Duplessis - 745</v>
      </c>
    </row>
    <row r="37" spans="22:54" ht="12.75" customHeight="1">
      <c r="V37" s="171" t="s">
        <v>172</v>
      </c>
      <c r="Y37" s="390" t="s">
        <v>173</v>
      </c>
      <c r="AG37" s="171" t="s">
        <v>1368</v>
      </c>
      <c r="AH37" s="171">
        <v>30</v>
      </c>
      <c r="AI37" s="171" t="str">
        <f t="shared" si="1"/>
        <v>Promotion/Marketing/Commercialisation</v>
      </c>
      <c r="AJ37" s="171" t="str">
        <f t="shared" si="5"/>
        <v>Autres dépenses - Frais d'ouverture et de démarrage</v>
      </c>
      <c r="AY37" s="171" t="s">
        <v>1587</v>
      </c>
      <c r="AZ37" s="428" t="s">
        <v>2057</v>
      </c>
      <c r="BA37" s="428" t="s">
        <v>2058</v>
      </c>
      <c r="BB37" s="171" t="str">
        <f t="shared" si="6"/>
        <v>Fabre - 443</v>
      </c>
    </row>
    <row r="38" spans="22:54" ht="12.75" customHeight="1">
      <c r="V38" s="171" t="s">
        <v>174</v>
      </c>
      <c r="Y38" s="390" t="s">
        <v>175</v>
      </c>
      <c r="AG38" s="171" t="s">
        <v>1370</v>
      </c>
      <c r="AH38" s="171">
        <v>30</v>
      </c>
      <c r="AI38" s="171" t="str">
        <f t="shared" si="1"/>
        <v>Promotion/Marketing/Commercialisation</v>
      </c>
      <c r="AJ38" s="171" t="str">
        <f t="shared" si="5"/>
        <v>Autres dépenses - Intérêts</v>
      </c>
      <c r="AY38" s="171" t="s">
        <v>1509</v>
      </c>
      <c r="AZ38" s="428" t="s">
        <v>2059</v>
      </c>
      <c r="BA38" s="428" t="s">
        <v>329</v>
      </c>
      <c r="BB38" s="171" t="str">
        <f t="shared" si="6"/>
        <v>Gaspé - 731</v>
      </c>
    </row>
    <row r="39" spans="22:54" ht="12.75" customHeight="1">
      <c r="V39" s="171" t="s">
        <v>176</v>
      </c>
      <c r="Y39" s="390" t="s">
        <v>177</v>
      </c>
      <c r="AG39" s="171" t="s">
        <v>1369</v>
      </c>
      <c r="AH39" s="171">
        <v>30</v>
      </c>
      <c r="AI39" s="171" t="str">
        <f t="shared" si="1"/>
        <v>Promotion/Marketing/Commercialisation</v>
      </c>
      <c r="AJ39" s="171" t="str">
        <f t="shared" si="5"/>
        <v>Autres dépenses - Permis</v>
      </c>
      <c r="AY39" s="171" t="s">
        <v>1510</v>
      </c>
      <c r="AZ39" s="428" t="s">
        <v>2060</v>
      </c>
      <c r="BA39" s="428" t="s">
        <v>330</v>
      </c>
      <c r="BB39" s="171" t="str">
        <f t="shared" si="6"/>
        <v>Gatineau - 557</v>
      </c>
    </row>
    <row r="40" spans="22:54" ht="12.75" customHeight="1">
      <c r="V40" s="171" t="s">
        <v>178</v>
      </c>
      <c r="Y40" s="390" t="s">
        <v>179</v>
      </c>
      <c r="AG40" s="171" t="s">
        <v>1372</v>
      </c>
      <c r="AH40" s="171">
        <v>30</v>
      </c>
      <c r="AI40" s="171" t="str">
        <f t="shared" si="1"/>
        <v>Promotion/Marketing/Commercialisation</v>
      </c>
      <c r="AJ40" s="171" t="str">
        <f t="shared" si="5"/>
        <v>Autres dépenses - Taxes non remboursables</v>
      </c>
      <c r="AY40" s="171" t="s">
        <v>1588</v>
      </c>
      <c r="AZ40" s="428" t="s">
        <v>2061</v>
      </c>
      <c r="BA40" s="428" t="s">
        <v>2062</v>
      </c>
      <c r="BB40" s="171" t="str">
        <f t="shared" si="6"/>
        <v>Gouin - 381</v>
      </c>
    </row>
    <row r="41" spans="22:54" ht="12.75" customHeight="1">
      <c r="V41" s="171" t="s">
        <v>180</v>
      </c>
      <c r="Y41" s="390" t="s">
        <v>181</v>
      </c>
      <c r="AG41" s="171" t="s">
        <v>1371</v>
      </c>
      <c r="AH41" s="171">
        <v>30</v>
      </c>
      <c r="AI41" s="171" t="str">
        <f t="shared" si="1"/>
        <v>Promotion/Marketing/Commercialisation</v>
      </c>
      <c r="AJ41" s="171" t="str">
        <f t="shared" si="5"/>
        <v>Autres dépenses - Taxes remboursables</v>
      </c>
      <c r="AY41" s="171" t="s">
        <v>1511</v>
      </c>
      <c r="AZ41" s="428" t="s">
        <v>2063</v>
      </c>
      <c r="BA41" s="428" t="s">
        <v>337</v>
      </c>
      <c r="BB41" s="171" t="str">
        <f t="shared" si="6"/>
        <v>Granby - 133</v>
      </c>
    </row>
    <row r="42" spans="22:54" ht="12.75" customHeight="1">
      <c r="V42" s="171" t="s">
        <v>182</v>
      </c>
      <c r="Y42" s="390" t="s">
        <v>183</v>
      </c>
      <c r="AG42" s="171" t="s">
        <v>1374</v>
      </c>
      <c r="AH42" s="171">
        <v>38</v>
      </c>
      <c r="AI42" s="171" t="str">
        <f t="shared" si="1"/>
        <v>Intégration des arts</v>
      </c>
      <c r="AJ42" s="171" t="str">
        <f t="shared" si="5"/>
        <v>Autres dépenses - Visibilité MTO (plaque sur le site)</v>
      </c>
      <c r="AY42" s="171" t="s">
        <v>1512</v>
      </c>
      <c r="AZ42" s="428" t="s">
        <v>2064</v>
      </c>
      <c r="BA42" s="428" t="s">
        <v>2065</v>
      </c>
      <c r="BB42" s="171" t="str">
        <f t="shared" si="6"/>
        <v>Groulx - 481</v>
      </c>
    </row>
    <row r="43" spans="22:54" ht="12.75" customHeight="1">
      <c r="V43" s="171" t="s">
        <v>184</v>
      </c>
      <c r="AG43" s="171" t="s">
        <v>1375</v>
      </c>
      <c r="AH43" s="171">
        <v>39</v>
      </c>
      <c r="AI43" s="171" t="str">
        <f t="shared" si="1"/>
        <v>Fonds de roulement</v>
      </c>
      <c r="AJ43" s="171" t="str">
        <f>AI44&amp;" - "&amp;AG44</f>
        <v>Autres dépenses - Autre</v>
      </c>
      <c r="AY43" s="171" t="s">
        <v>1513</v>
      </c>
      <c r="AZ43" s="428" t="s">
        <v>2066</v>
      </c>
      <c r="BA43" s="428" t="s">
        <v>2067</v>
      </c>
      <c r="BB43" s="171" t="str">
        <f t="shared" si="6"/>
        <v>Hochelaga-Maisonneuve - 387</v>
      </c>
    </row>
    <row r="44" spans="22:54" ht="12.75" customHeight="1">
      <c r="V44" s="171" t="s">
        <v>185</v>
      </c>
      <c r="AG44" s="171" t="s">
        <v>33</v>
      </c>
      <c r="AH44" s="171">
        <v>40</v>
      </c>
      <c r="AI44" s="171" t="str">
        <f t="shared" si="1"/>
        <v>Autres dépenses</v>
      </c>
      <c r="AY44" s="171" t="s">
        <v>1514</v>
      </c>
      <c r="AZ44" s="428" t="s">
        <v>2068</v>
      </c>
      <c r="BA44" s="428" t="s">
        <v>2069</v>
      </c>
      <c r="BB44" s="171" t="str">
        <f t="shared" si="6"/>
        <v>Hull - 561</v>
      </c>
    </row>
    <row r="45" spans="22:54" ht="12.75" customHeight="1">
      <c r="V45" s="171" t="s">
        <v>186</v>
      </c>
      <c r="AG45" s="171" t="s">
        <v>1387</v>
      </c>
      <c r="AH45" s="171">
        <v>40</v>
      </c>
      <c r="AI45" s="171" t="str">
        <f t="shared" si="1"/>
        <v>Autres dépenses</v>
      </c>
      <c r="AY45" s="171" t="s">
        <v>1515</v>
      </c>
      <c r="AZ45" s="428" t="s">
        <v>2070</v>
      </c>
      <c r="BA45" s="428" t="s">
        <v>370</v>
      </c>
      <c r="BB45" s="171" t="str">
        <f t="shared" si="6"/>
        <v>Huntingdon - 149</v>
      </c>
    </row>
    <row r="46" spans="22:54" ht="12.75" customHeight="1">
      <c r="V46" s="171" t="s">
        <v>187</v>
      </c>
      <c r="AG46" s="171" t="s">
        <v>1386</v>
      </c>
      <c r="AH46" s="171">
        <v>40</v>
      </c>
      <c r="AI46" s="171" t="str">
        <f t="shared" si="1"/>
        <v>Autres dépenses</v>
      </c>
      <c r="AY46" s="171" t="s">
        <v>1516</v>
      </c>
      <c r="AZ46" s="428" t="s">
        <v>2071</v>
      </c>
      <c r="BA46" s="428" t="s">
        <v>2072</v>
      </c>
      <c r="BB46" s="171" t="str">
        <f t="shared" si="6"/>
        <v>Iberville - 143</v>
      </c>
    </row>
    <row r="47" spans="22:54" ht="12.75" customHeight="1">
      <c r="V47" s="171" t="s">
        <v>188</v>
      </c>
      <c r="AG47" s="171" t="s">
        <v>1267</v>
      </c>
      <c r="AH47" s="171">
        <v>40</v>
      </c>
      <c r="AI47" s="171" t="str">
        <f t="shared" si="1"/>
        <v>Autres dépenses</v>
      </c>
      <c r="AY47" s="171" t="s">
        <v>1517</v>
      </c>
      <c r="AZ47" s="428" t="s">
        <v>2073</v>
      </c>
      <c r="BA47" s="428" t="s">
        <v>109</v>
      </c>
      <c r="BB47" s="171" t="str">
        <f t="shared" si="6"/>
        <v>Îles-de-la-Madeleine - 733</v>
      </c>
    </row>
    <row r="48" spans="22:54" ht="12.75" customHeight="1">
      <c r="V48" s="171" t="s">
        <v>189</v>
      </c>
      <c r="AG48" s="171" t="s">
        <v>1383</v>
      </c>
      <c r="AH48" s="171">
        <v>40</v>
      </c>
      <c r="AI48" s="171" t="str">
        <f t="shared" si="1"/>
        <v>Autres dépenses</v>
      </c>
      <c r="AY48" s="171" t="s">
        <v>1518</v>
      </c>
      <c r="AZ48" s="428" t="s">
        <v>2074</v>
      </c>
      <c r="BA48" s="428" t="s">
        <v>2075</v>
      </c>
      <c r="BB48" s="171" t="str">
        <f t="shared" si="6"/>
        <v>Jacques-Cartier - 409</v>
      </c>
    </row>
    <row r="49" spans="22:54" ht="12.75" customHeight="1">
      <c r="V49" s="171" t="s">
        <v>190</v>
      </c>
      <c r="AG49" s="171" t="s">
        <v>1384</v>
      </c>
      <c r="AH49" s="171">
        <v>40</v>
      </c>
      <c r="AI49" s="171" t="str">
        <f t="shared" si="1"/>
        <v>Autres dépenses</v>
      </c>
      <c r="AY49" s="171" t="s">
        <v>1519</v>
      </c>
      <c r="AZ49" s="428" t="s">
        <v>2076</v>
      </c>
      <c r="BA49" s="428" t="s">
        <v>2077</v>
      </c>
      <c r="BB49" s="171" t="str">
        <f t="shared" si="6"/>
        <v>Jean-Lesage - 623</v>
      </c>
    </row>
    <row r="50" spans="22:54" ht="12.75" customHeight="1">
      <c r="V50" s="171" t="s">
        <v>190</v>
      </c>
      <c r="AG50" s="171" t="s">
        <v>1385</v>
      </c>
      <c r="AH50" s="171">
        <v>40</v>
      </c>
      <c r="AI50" s="171" t="str">
        <f t="shared" si="1"/>
        <v>Autres dépenses</v>
      </c>
      <c r="AY50" s="171" t="s">
        <v>1589</v>
      </c>
      <c r="AZ50" s="428" t="s">
        <v>2078</v>
      </c>
      <c r="BA50" s="428" t="s">
        <v>2079</v>
      </c>
      <c r="BB50" s="171" t="str">
        <f t="shared" si="6"/>
        <v>Jeanne-Mance-Viger - 429</v>
      </c>
    </row>
    <row r="51" spans="22:54" ht="12.75" customHeight="1">
      <c r="V51" s="171" t="s">
        <v>191</v>
      </c>
      <c r="AG51" s="171" t="s">
        <v>1675</v>
      </c>
      <c r="AH51" s="171">
        <v>40</v>
      </c>
      <c r="AI51" s="171" t="str">
        <f t="shared" si="1"/>
        <v>Autres dépenses</v>
      </c>
      <c r="AY51" s="171" t="s">
        <v>1520</v>
      </c>
      <c r="AZ51" s="428" t="s">
        <v>2080</v>
      </c>
      <c r="BA51" s="428" t="s">
        <v>2081</v>
      </c>
      <c r="BB51" s="171" t="str">
        <f t="shared" si="6"/>
        <v>Jean-Talon - 643</v>
      </c>
    </row>
    <row r="52" spans="22:54" ht="12.75" customHeight="1">
      <c r="V52" s="171" t="s">
        <v>192</v>
      </c>
      <c r="AG52" s="171" t="s">
        <v>1381</v>
      </c>
      <c r="AH52" s="171">
        <v>40</v>
      </c>
      <c r="AI52" s="171" t="str">
        <f t="shared" si="1"/>
        <v>Autres dépenses</v>
      </c>
      <c r="AY52" s="171" t="s">
        <v>1521</v>
      </c>
      <c r="AZ52" s="428" t="s">
        <v>2082</v>
      </c>
      <c r="BA52" s="428" t="s">
        <v>2083</v>
      </c>
      <c r="BB52" s="171" t="str">
        <f t="shared" si="6"/>
        <v>Johnson - 269</v>
      </c>
    </row>
    <row r="53" spans="22:54" ht="12.75" customHeight="1">
      <c r="V53" s="171" t="s">
        <v>193</v>
      </c>
      <c r="AG53" s="171" t="s">
        <v>1379</v>
      </c>
      <c r="AH53" s="171">
        <v>40</v>
      </c>
      <c r="AI53" s="171" t="str">
        <f t="shared" si="1"/>
        <v>Autres dépenses</v>
      </c>
      <c r="AY53" s="171" t="s">
        <v>1522</v>
      </c>
      <c r="AZ53" s="428" t="s">
        <v>2084</v>
      </c>
      <c r="BA53" s="428" t="s">
        <v>376</v>
      </c>
      <c r="BB53" s="171" t="str">
        <f t="shared" si="6"/>
        <v>Joliette - 361</v>
      </c>
    </row>
    <row r="54" spans="22:54" ht="12.75" customHeight="1">
      <c r="V54" s="171" t="s">
        <v>194</v>
      </c>
      <c r="AG54" s="171" t="s">
        <v>1391</v>
      </c>
      <c r="AH54" s="171">
        <v>40</v>
      </c>
      <c r="AI54" s="171" t="str">
        <f t="shared" si="1"/>
        <v>Autres dépenses</v>
      </c>
      <c r="AY54" s="171" t="s">
        <v>1590</v>
      </c>
      <c r="AZ54" s="428" t="s">
        <v>2085</v>
      </c>
      <c r="BA54" s="428" t="s">
        <v>2086</v>
      </c>
      <c r="BB54" s="171" t="str">
        <f t="shared" si="6"/>
        <v>Jonquière - 773</v>
      </c>
    </row>
    <row r="55" spans="22:54" ht="12.75" customHeight="1">
      <c r="V55" s="171" t="s">
        <v>195</v>
      </c>
      <c r="AG55" s="171" t="s">
        <v>1591</v>
      </c>
      <c r="AH55" s="171">
        <v>40</v>
      </c>
      <c r="AI55" s="171" t="str">
        <f t="shared" si="1"/>
        <v>Autres dépenses</v>
      </c>
      <c r="AY55" s="171" t="s">
        <v>1523</v>
      </c>
      <c r="AZ55" s="428" t="s">
        <v>2087</v>
      </c>
      <c r="BA55" s="428" t="s">
        <v>2088</v>
      </c>
      <c r="BB55" s="171" t="str">
        <f t="shared" si="6"/>
        <v>La Peltrie - 603</v>
      </c>
    </row>
    <row r="56" spans="22:54" ht="12.75" customHeight="1">
      <c r="V56" s="171" t="s">
        <v>196</v>
      </c>
      <c r="AG56" s="171" t="s">
        <v>1376</v>
      </c>
      <c r="AH56" s="171">
        <v>40</v>
      </c>
      <c r="AI56" s="171" t="str">
        <f t="shared" si="1"/>
        <v>Autres dépenses</v>
      </c>
      <c r="AY56" s="171" t="s">
        <v>1524</v>
      </c>
      <c r="AZ56" s="428" t="s">
        <v>2089</v>
      </c>
      <c r="BA56" s="428" t="s">
        <v>2090</v>
      </c>
      <c r="BB56" s="171" t="str">
        <f t="shared" si="6"/>
        <v>La Pinière - 203</v>
      </c>
    </row>
    <row r="57" spans="22:54" ht="12.75" customHeight="1">
      <c r="V57" s="171" t="s">
        <v>197</v>
      </c>
      <c r="AG57" s="171" t="s">
        <v>1380</v>
      </c>
      <c r="AH57" s="171">
        <v>40</v>
      </c>
      <c r="AI57" s="171" t="str">
        <f t="shared" si="1"/>
        <v>Autres dépenses</v>
      </c>
      <c r="AY57" s="171" t="s">
        <v>1525</v>
      </c>
      <c r="AZ57" s="428" t="s">
        <v>2091</v>
      </c>
      <c r="BA57" s="428" t="s">
        <v>410</v>
      </c>
      <c r="BB57" s="171" t="str">
        <f t="shared" si="6"/>
        <v>La Prairie - 183</v>
      </c>
    </row>
    <row r="58" spans="22:54" ht="12.75" customHeight="1">
      <c r="V58" s="171" t="s">
        <v>198</v>
      </c>
      <c r="AG58" s="171" t="s">
        <v>1377</v>
      </c>
      <c r="AH58" s="171">
        <v>40</v>
      </c>
      <c r="AI58" s="171" t="str">
        <f t="shared" si="1"/>
        <v>Autres dépenses</v>
      </c>
      <c r="AY58" s="171" t="s">
        <v>1526</v>
      </c>
      <c r="AZ58" s="428" t="s">
        <v>2092</v>
      </c>
      <c r="BA58" s="428" t="s">
        <v>419</v>
      </c>
      <c r="BB58" s="171" t="str">
        <f t="shared" si="6"/>
        <v>Labelle - 545</v>
      </c>
    </row>
    <row r="59" spans="22:54" ht="12.75" customHeight="1">
      <c r="V59" s="171" t="s">
        <v>199</v>
      </c>
      <c r="AG59" s="171" t="s">
        <v>1378</v>
      </c>
      <c r="AH59" s="171">
        <v>40</v>
      </c>
      <c r="AI59" s="171" t="str">
        <f t="shared" si="1"/>
        <v>Autres dépenses</v>
      </c>
      <c r="AY59" s="171" t="s">
        <v>1527</v>
      </c>
      <c r="AZ59" s="428" t="s">
        <v>2093</v>
      </c>
      <c r="BA59" s="428" t="s">
        <v>2094</v>
      </c>
      <c r="BB59" s="171" t="str">
        <f t="shared" si="6"/>
        <v>Lac-Saint-Jean - 779</v>
      </c>
    </row>
    <row r="60" spans="22:54" ht="12.75" customHeight="1">
      <c r="V60" s="171" t="s">
        <v>200</v>
      </c>
      <c r="AG60" s="171" t="s">
        <v>1382</v>
      </c>
      <c r="AH60" s="171">
        <v>40</v>
      </c>
      <c r="AI60" s="171" t="str">
        <f t="shared" si="1"/>
        <v>Autres dépenses</v>
      </c>
      <c r="AY60" s="171" t="s">
        <v>1592</v>
      </c>
      <c r="AZ60" s="428" t="s">
        <v>2095</v>
      </c>
      <c r="BA60" s="428" t="s">
        <v>2096</v>
      </c>
      <c r="BB60" s="171" t="str">
        <f t="shared" si="6"/>
        <v>LaFontaine - 371</v>
      </c>
    </row>
    <row r="61" spans="22:54" ht="12.75" customHeight="1">
      <c r="V61" s="171" t="s">
        <v>201</v>
      </c>
      <c r="AY61" s="171" t="s">
        <v>1528</v>
      </c>
      <c r="AZ61" s="428" t="s">
        <v>2097</v>
      </c>
      <c r="BA61" s="428" t="s">
        <v>2098</v>
      </c>
      <c r="BB61" s="171" t="str">
        <f t="shared" si="6"/>
        <v>Laporte - 209</v>
      </c>
    </row>
    <row r="62" spans="22:54" ht="12.75" customHeight="1">
      <c r="V62" s="171" t="s">
        <v>202</v>
      </c>
      <c r="AY62" s="171" t="s">
        <v>1593</v>
      </c>
      <c r="AZ62" s="428" t="s">
        <v>2099</v>
      </c>
      <c r="BA62" s="428" t="s">
        <v>2100</v>
      </c>
      <c r="BB62" s="171" t="str">
        <f t="shared" si="6"/>
        <v>L'Assomption - 363</v>
      </c>
    </row>
    <row r="63" spans="22:54" ht="12.75" customHeight="1">
      <c r="V63" s="171" t="s">
        <v>203</v>
      </c>
      <c r="AY63" s="171" t="s">
        <v>1594</v>
      </c>
      <c r="AZ63" s="428" t="s">
        <v>2101</v>
      </c>
      <c r="BA63" s="428" t="s">
        <v>2102</v>
      </c>
      <c r="BB63" s="171" t="str">
        <f t="shared" si="6"/>
        <v>Laurier-Dorion - 423</v>
      </c>
    </row>
    <row r="64" spans="22:54" ht="12.75" customHeight="1">
      <c r="V64" s="171" t="s">
        <v>204</v>
      </c>
      <c r="AY64" s="171" t="s">
        <v>1529</v>
      </c>
      <c r="AZ64" s="428" t="s">
        <v>2103</v>
      </c>
      <c r="BA64" s="428" t="s">
        <v>2104</v>
      </c>
      <c r="BB64" s="171" t="str">
        <f t="shared" si="6"/>
        <v>Laval-des-Rapides - 439</v>
      </c>
    </row>
    <row r="65" spans="22:54" ht="12.75" customHeight="1">
      <c r="V65" s="171" t="s">
        <v>205</v>
      </c>
      <c r="AY65" s="171" t="s">
        <v>1530</v>
      </c>
      <c r="AZ65" s="428" t="s">
        <v>2105</v>
      </c>
      <c r="BA65" s="428" t="s">
        <v>2106</v>
      </c>
      <c r="BB65" s="171" t="str">
        <f t="shared" si="6"/>
        <v>Laviolette - 583</v>
      </c>
    </row>
    <row r="66" spans="22:54" ht="12.75" customHeight="1">
      <c r="V66" s="171" t="s">
        <v>206</v>
      </c>
      <c r="AY66" s="171" t="s">
        <v>1595</v>
      </c>
      <c r="AZ66" s="428" t="s">
        <v>2107</v>
      </c>
      <c r="BA66" s="428" t="s">
        <v>484</v>
      </c>
      <c r="BB66" s="171" t="str">
        <f t="shared" ref="BB66:BB98" si="7">BA66&amp;" - "&amp;AZ66</f>
        <v>Lévis - 663</v>
      </c>
    </row>
    <row r="67" spans="22:54" ht="12.75" customHeight="1">
      <c r="V67" s="171" t="s">
        <v>207</v>
      </c>
      <c r="AY67" s="171" t="s">
        <v>1531</v>
      </c>
      <c r="AZ67" s="428" t="s">
        <v>2108</v>
      </c>
      <c r="BA67" s="428" t="s">
        <v>2109</v>
      </c>
      <c r="BB67" s="171" t="str">
        <f t="shared" si="7"/>
        <v>Lotbinière-Frontenac - 289</v>
      </c>
    </row>
    <row r="68" spans="22:54" ht="12.75" customHeight="1">
      <c r="V68" s="171" t="s">
        <v>208</v>
      </c>
      <c r="AY68" s="171" t="s">
        <v>1532</v>
      </c>
      <c r="AZ68" s="428" t="s">
        <v>2110</v>
      </c>
      <c r="BA68" s="428" t="s">
        <v>2111</v>
      </c>
      <c r="BB68" s="171" t="str">
        <f t="shared" si="7"/>
        <v>Louis-Hébert - 653</v>
      </c>
    </row>
    <row r="69" spans="22:54" ht="12.75" customHeight="1">
      <c r="V69" s="171" t="s">
        <v>209</v>
      </c>
      <c r="AY69" s="171" t="s">
        <v>1533</v>
      </c>
      <c r="AZ69" s="428" t="s">
        <v>2112</v>
      </c>
      <c r="BA69" s="428" t="s">
        <v>2113</v>
      </c>
      <c r="BB69" s="171" t="str">
        <f t="shared" si="7"/>
        <v>Marguerite-Bourgeoys - 399</v>
      </c>
    </row>
    <row r="70" spans="22:54" ht="12.75" customHeight="1">
      <c r="V70" s="171" t="s">
        <v>210</v>
      </c>
      <c r="AY70" s="171" t="s">
        <v>1534</v>
      </c>
      <c r="AZ70" s="428" t="s">
        <v>2114</v>
      </c>
      <c r="BA70" s="428" t="s">
        <v>2115</v>
      </c>
      <c r="BB70" s="171" t="str">
        <f t="shared" si="7"/>
        <v>Marie-Victorin - 213</v>
      </c>
    </row>
    <row r="71" spans="22:54" ht="12.75" customHeight="1">
      <c r="V71" s="171" t="s">
        <v>211</v>
      </c>
      <c r="AY71" s="171" t="s">
        <v>1535</v>
      </c>
      <c r="AZ71" s="428" t="s">
        <v>2116</v>
      </c>
      <c r="BA71" s="428" t="s">
        <v>2117</v>
      </c>
      <c r="BB71" s="171" t="str">
        <f t="shared" si="7"/>
        <v>Marquette - 407</v>
      </c>
    </row>
    <row r="72" spans="22:54" ht="12.75" customHeight="1">
      <c r="V72" s="171" t="s">
        <v>212</v>
      </c>
      <c r="AY72" s="171" t="s">
        <v>1536</v>
      </c>
      <c r="AZ72" s="428" t="s">
        <v>2118</v>
      </c>
      <c r="BA72" s="428" t="s">
        <v>517</v>
      </c>
      <c r="BB72" s="171" t="str">
        <f t="shared" si="7"/>
        <v>Maskinongé - 349</v>
      </c>
    </row>
    <row r="73" spans="22:54" ht="12.75" customHeight="1">
      <c r="V73" s="171" t="s">
        <v>213</v>
      </c>
      <c r="AY73" s="171" t="s">
        <v>1537</v>
      </c>
      <c r="AZ73" s="428" t="s">
        <v>2119</v>
      </c>
      <c r="BA73" s="428" t="s">
        <v>2120</v>
      </c>
      <c r="BB73" s="171" t="str">
        <f t="shared" si="7"/>
        <v>Masson - 465</v>
      </c>
    </row>
    <row r="74" spans="22:54" ht="12.75" customHeight="1">
      <c r="V74" s="171" t="s">
        <v>214</v>
      </c>
      <c r="AY74" s="171" t="s">
        <v>1538</v>
      </c>
      <c r="AZ74" s="428" t="s">
        <v>2121</v>
      </c>
      <c r="BA74" s="428" t="s">
        <v>2122</v>
      </c>
      <c r="BB74" s="171" t="str">
        <f t="shared" si="7"/>
        <v>Matane-Matapédia - 711</v>
      </c>
    </row>
    <row r="75" spans="22:54" ht="12.75" customHeight="1">
      <c r="V75" s="171" t="s">
        <v>215</v>
      </c>
      <c r="AY75" s="171" t="s">
        <v>1539</v>
      </c>
      <c r="AZ75" s="428" t="s">
        <v>2123</v>
      </c>
      <c r="BA75" s="428" t="s">
        <v>2124</v>
      </c>
      <c r="BB75" s="171" t="str">
        <f t="shared" si="7"/>
        <v>Mégantic - 103</v>
      </c>
    </row>
    <row r="76" spans="22:54" ht="12.75" customHeight="1">
      <c r="V76" s="171" t="s">
        <v>216</v>
      </c>
      <c r="AY76" s="171" t="s">
        <v>1540</v>
      </c>
      <c r="AZ76" s="428" t="s">
        <v>2125</v>
      </c>
      <c r="BA76" s="428" t="s">
        <v>526</v>
      </c>
      <c r="BB76" s="171" t="str">
        <f t="shared" si="7"/>
        <v>Mercier - 383</v>
      </c>
    </row>
    <row r="77" spans="22:54" ht="12.75" customHeight="1">
      <c r="V77" s="171" t="s">
        <v>217</v>
      </c>
      <c r="AY77" s="171" t="s">
        <v>1541</v>
      </c>
      <c r="AZ77" s="428" t="s">
        <v>2126</v>
      </c>
      <c r="BA77" s="428" t="s">
        <v>2127</v>
      </c>
      <c r="BB77" s="171" t="str">
        <f t="shared" si="7"/>
        <v>Mille-Îles - 451</v>
      </c>
    </row>
    <row r="78" spans="22:54" ht="12.75" customHeight="1">
      <c r="V78" s="171" t="s">
        <v>218</v>
      </c>
      <c r="AY78" s="171" t="s">
        <v>1542</v>
      </c>
      <c r="AZ78" s="428" t="s">
        <v>2128</v>
      </c>
      <c r="BA78" s="428" t="s">
        <v>532</v>
      </c>
      <c r="BB78" s="171" t="str">
        <f t="shared" si="7"/>
        <v>Mirabel - 495</v>
      </c>
    </row>
    <row r="79" spans="22:54" ht="12.75" customHeight="1">
      <c r="V79" s="171" t="s">
        <v>219</v>
      </c>
      <c r="AY79" s="171" t="s">
        <v>1543</v>
      </c>
      <c r="AZ79" s="428" t="s">
        <v>2129</v>
      </c>
      <c r="BA79" s="428" t="s">
        <v>2130</v>
      </c>
      <c r="BB79" s="171" t="str">
        <f t="shared" si="7"/>
        <v>Montarville - 233</v>
      </c>
    </row>
    <row r="80" spans="22:54" ht="12.75" customHeight="1">
      <c r="V80" s="171" t="s">
        <v>220</v>
      </c>
      <c r="AY80" s="171" t="s">
        <v>1544</v>
      </c>
      <c r="AZ80" s="428" t="s">
        <v>2131</v>
      </c>
      <c r="BA80" s="428" t="s">
        <v>2132</v>
      </c>
      <c r="BB80" s="171" t="str">
        <f t="shared" si="7"/>
        <v>Montmorency - 673</v>
      </c>
    </row>
    <row r="81" spans="22:54" ht="12.75" customHeight="1">
      <c r="V81" s="171" t="s">
        <v>221</v>
      </c>
      <c r="AY81" s="171" t="s">
        <v>1545</v>
      </c>
      <c r="AZ81" s="428" t="s">
        <v>2133</v>
      </c>
      <c r="BA81" s="428" t="s">
        <v>547</v>
      </c>
      <c r="BB81" s="171" t="str">
        <f t="shared" si="7"/>
        <v>Mont-Royal - 419</v>
      </c>
    </row>
    <row r="82" spans="22:54" ht="12.75" customHeight="1">
      <c r="V82" s="171" t="s">
        <v>222</v>
      </c>
      <c r="AY82" s="171" t="s">
        <v>1546</v>
      </c>
      <c r="AZ82" s="428" t="s">
        <v>2134</v>
      </c>
      <c r="BA82" s="428" t="s">
        <v>2135</v>
      </c>
      <c r="BB82" s="171" t="str">
        <f t="shared" si="7"/>
        <v>Nelligan - 411</v>
      </c>
    </row>
    <row r="83" spans="22:54" ht="12.75" customHeight="1">
      <c r="V83" s="171" t="s">
        <v>223</v>
      </c>
      <c r="AY83" s="171" t="s">
        <v>1547</v>
      </c>
      <c r="AZ83" s="428" t="s">
        <v>2136</v>
      </c>
      <c r="BA83" s="428" t="s">
        <v>2137</v>
      </c>
      <c r="BB83" s="171" t="str">
        <f t="shared" si="7"/>
        <v>Nicolet-Bécancour - 329</v>
      </c>
    </row>
    <row r="84" spans="22:54" ht="12.75" customHeight="1">
      <c r="V84" s="171" t="s">
        <v>224</v>
      </c>
      <c r="AY84" s="171" t="s">
        <v>1548</v>
      </c>
      <c r="AZ84" s="428" t="s">
        <v>2138</v>
      </c>
      <c r="BA84" s="428" t="s">
        <v>2139</v>
      </c>
      <c r="BB84" s="171" t="str">
        <f t="shared" si="7"/>
        <v>Notre-Dame-de-Grâce - 401</v>
      </c>
    </row>
    <row r="85" spans="22:54" ht="12.75" customHeight="1">
      <c r="V85" s="171" t="s">
        <v>225</v>
      </c>
      <c r="AY85" s="171" t="s">
        <v>1549</v>
      </c>
      <c r="AZ85" s="428" t="s">
        <v>2140</v>
      </c>
      <c r="BA85" s="428" t="s">
        <v>602</v>
      </c>
      <c r="BB85" s="171" t="str">
        <f t="shared" si="7"/>
        <v>Orford - 123</v>
      </c>
    </row>
    <row r="86" spans="22:54" ht="12.75" customHeight="1">
      <c r="V86" s="171" t="s">
        <v>226</v>
      </c>
      <c r="AY86" s="171" t="s">
        <v>1550</v>
      </c>
      <c r="AZ86" s="428" t="s">
        <v>2141</v>
      </c>
      <c r="BA86" s="428" t="s">
        <v>2142</v>
      </c>
      <c r="BB86" s="171" t="str">
        <f t="shared" si="7"/>
        <v>Outremont - 421</v>
      </c>
    </row>
    <row r="87" spans="22:54" ht="12.75" customHeight="1">
      <c r="V87" s="171" t="s">
        <v>1625</v>
      </c>
      <c r="AY87" s="171" t="s">
        <v>1551</v>
      </c>
      <c r="AZ87" s="428" t="s">
        <v>2143</v>
      </c>
      <c r="BA87" s="428" t="s">
        <v>2144</v>
      </c>
      <c r="BB87" s="171" t="str">
        <f t="shared" si="7"/>
        <v>Papineau - 553</v>
      </c>
    </row>
    <row r="88" spans="22:54" ht="12.75" customHeight="1">
      <c r="V88" s="171" t="s">
        <v>227</v>
      </c>
      <c r="AY88" s="171" t="s">
        <v>1552</v>
      </c>
      <c r="AZ88" s="428" t="s">
        <v>2145</v>
      </c>
      <c r="BA88" s="428" t="s">
        <v>2146</v>
      </c>
      <c r="BB88" s="171" t="str">
        <f t="shared" si="7"/>
        <v>Pointe-aux-Trembles - 369</v>
      </c>
    </row>
    <row r="89" spans="22:54" ht="12.75" customHeight="1">
      <c r="V89" s="171" t="s">
        <v>228</v>
      </c>
      <c r="AY89" s="171" t="s">
        <v>1553</v>
      </c>
      <c r="AZ89" s="428" t="s">
        <v>2147</v>
      </c>
      <c r="BA89" s="428" t="s">
        <v>637</v>
      </c>
      <c r="BB89" s="171" t="str">
        <f t="shared" si="7"/>
        <v>Pontiac - 563</v>
      </c>
    </row>
    <row r="90" spans="22:54" ht="12.75" customHeight="1">
      <c r="V90" s="171" t="s">
        <v>229</v>
      </c>
      <c r="AY90" s="171" t="s">
        <v>1554</v>
      </c>
      <c r="AZ90" s="428" t="s">
        <v>2148</v>
      </c>
      <c r="BA90" s="428" t="s">
        <v>642</v>
      </c>
      <c r="BB90" s="171" t="str">
        <f t="shared" si="7"/>
        <v>Portneuf - 599</v>
      </c>
    </row>
    <row r="91" spans="22:54" ht="12.75" customHeight="1">
      <c r="V91" s="171" t="s">
        <v>230</v>
      </c>
      <c r="AZ91" s="433">
        <v>582</v>
      </c>
      <c r="BA91" s="428" t="s">
        <v>647</v>
      </c>
      <c r="BB91" s="171" t="str">
        <f t="shared" si="7"/>
        <v>Prévost - 582</v>
      </c>
    </row>
    <row r="92" spans="22:54" ht="12.75" customHeight="1">
      <c r="V92" s="171" t="s">
        <v>231</v>
      </c>
      <c r="AZ92" s="428" t="s">
        <v>2149</v>
      </c>
      <c r="BA92" s="428" t="s">
        <v>2150</v>
      </c>
      <c r="BB92" s="171" t="str">
        <f t="shared" si="7"/>
        <v>René-Lévesque - 753</v>
      </c>
    </row>
    <row r="93" spans="22:54" ht="12.75" customHeight="1">
      <c r="V93" s="171" t="s">
        <v>232</v>
      </c>
      <c r="AZ93" s="428" t="s">
        <v>2151</v>
      </c>
      <c r="BA93" s="428" t="s">
        <v>658</v>
      </c>
      <c r="BB93" s="171" t="str">
        <f t="shared" si="7"/>
        <v>Repentigny - 367</v>
      </c>
    </row>
    <row r="94" spans="22:54" ht="12.75" customHeight="1">
      <c r="V94" s="171" t="s">
        <v>233</v>
      </c>
      <c r="AZ94" s="428" t="s">
        <v>2152</v>
      </c>
      <c r="BA94" s="428" t="s">
        <v>659</v>
      </c>
      <c r="BB94" s="171" t="str">
        <f t="shared" si="7"/>
        <v>Richelieu - 253</v>
      </c>
    </row>
    <row r="95" spans="22:54" ht="12.75" customHeight="1">
      <c r="V95" s="171" t="s">
        <v>234</v>
      </c>
      <c r="AZ95" s="428" t="s">
        <v>2153</v>
      </c>
      <c r="BA95" s="428" t="s">
        <v>660</v>
      </c>
      <c r="BB95" s="171" t="str">
        <f t="shared" si="7"/>
        <v>Richmond - 283</v>
      </c>
    </row>
    <row r="96" spans="22:54" ht="12.75" customHeight="1">
      <c r="V96" s="171" t="s">
        <v>235</v>
      </c>
      <c r="AZ96" s="428" t="s">
        <v>2154</v>
      </c>
      <c r="BA96" s="428" t="s">
        <v>662</v>
      </c>
      <c r="BB96" s="171" t="str">
        <f t="shared" si="7"/>
        <v>Rimouski - 703</v>
      </c>
    </row>
    <row r="97" spans="22:54" ht="12.75" customHeight="1">
      <c r="V97" s="171" t="s">
        <v>236</v>
      </c>
      <c r="AZ97" s="428" t="s">
        <v>2155</v>
      </c>
      <c r="BA97" s="428" t="s">
        <v>2156</v>
      </c>
      <c r="BB97" s="171" t="str">
        <f t="shared" si="7"/>
        <v>Rivière-du-Loup-Témiscouata - 699</v>
      </c>
    </row>
    <row r="98" spans="22:54" ht="12.75" customHeight="1">
      <c r="V98" s="171" t="s">
        <v>237</v>
      </c>
      <c r="AZ98" s="428" t="s">
        <v>2157</v>
      </c>
      <c r="BA98" s="428" t="s">
        <v>2158</v>
      </c>
      <c r="BB98" s="171" t="str">
        <f t="shared" si="7"/>
        <v>Robert-Baldwin - 413</v>
      </c>
    </row>
    <row r="99" spans="22:54" ht="12.75" customHeight="1">
      <c r="V99" s="171" t="s">
        <v>238</v>
      </c>
      <c r="AZ99" s="428" t="s">
        <v>2159</v>
      </c>
      <c r="BA99" s="428" t="s">
        <v>679</v>
      </c>
      <c r="BB99" s="171" t="str">
        <f t="shared" ref="BB99:BB127" si="8">BA99&amp;" - "&amp;AZ99</f>
        <v>Roberval - 783</v>
      </c>
    </row>
    <row r="100" spans="22:54" ht="12.75" customHeight="1">
      <c r="V100" s="171" t="s">
        <v>239</v>
      </c>
      <c r="AZ100" s="428" t="s">
        <v>2160</v>
      </c>
      <c r="BA100" s="428" t="s">
        <v>2161</v>
      </c>
      <c r="BB100" s="171" t="str">
        <f t="shared" si="8"/>
        <v>Rosemont - 379</v>
      </c>
    </row>
    <row r="101" spans="22:54" ht="12.75" customHeight="1">
      <c r="V101" s="171" t="s">
        <v>240</v>
      </c>
      <c r="AZ101" s="428" t="s">
        <v>2162</v>
      </c>
      <c r="BA101" s="428" t="s">
        <v>2163</v>
      </c>
      <c r="BB101" s="171" t="str">
        <f t="shared" si="8"/>
        <v>Rousseau - 515</v>
      </c>
    </row>
    <row r="102" spans="22:54" ht="12.75" customHeight="1">
      <c r="V102" s="171" t="s">
        <v>241</v>
      </c>
      <c r="AZ102" s="428" t="s">
        <v>2164</v>
      </c>
      <c r="BA102" s="428" t="s">
        <v>2165</v>
      </c>
      <c r="BB102" s="171" t="str">
        <f t="shared" si="8"/>
        <v>Rouyn-Noranda-Témiscamingue - 567</v>
      </c>
    </row>
    <row r="103" spans="22:54" ht="12.75" customHeight="1">
      <c r="V103" s="171" t="s">
        <v>242</v>
      </c>
      <c r="AZ103" s="428" t="s">
        <v>2166</v>
      </c>
      <c r="BA103" s="428" t="s">
        <v>2167</v>
      </c>
      <c r="BB103" s="171" t="str">
        <f t="shared" si="8"/>
        <v>Sainte-Marie-Saint-Jacques - 389</v>
      </c>
    </row>
    <row r="104" spans="22:54" ht="12.75" customHeight="1">
      <c r="V104" s="171" t="s">
        <v>243</v>
      </c>
      <c r="AZ104" s="428" t="s">
        <v>2168</v>
      </c>
      <c r="BA104" s="428" t="s">
        <v>2169</v>
      </c>
      <c r="BB104" s="171" t="str">
        <f t="shared" si="8"/>
        <v>Sainte-Rose - 447</v>
      </c>
    </row>
    <row r="105" spans="22:54" ht="12.75" customHeight="1">
      <c r="V105" s="171" t="s">
        <v>244</v>
      </c>
      <c r="AZ105" s="428" t="s">
        <v>2170</v>
      </c>
      <c r="BA105" s="428" t="s">
        <v>2171</v>
      </c>
      <c r="BB105" s="171" t="str">
        <f t="shared" si="8"/>
        <v>Saint-François - 111</v>
      </c>
    </row>
    <row r="106" spans="22:54" ht="12.75" customHeight="1">
      <c r="V106" s="171" t="s">
        <v>245</v>
      </c>
      <c r="AZ106" s="428" t="s">
        <v>2172</v>
      </c>
      <c r="BA106" s="428" t="s">
        <v>2173</v>
      </c>
      <c r="BB106" s="171" t="str">
        <f t="shared" si="8"/>
        <v>Saint-Henri-Sainte-Anne - 393</v>
      </c>
    </row>
    <row r="107" spans="22:54" ht="12.75" customHeight="1">
      <c r="V107" s="171" t="s">
        <v>246</v>
      </c>
      <c r="AZ107" s="428" t="s">
        <v>2174</v>
      </c>
      <c r="BA107" s="428" t="s">
        <v>959</v>
      </c>
      <c r="BB107" s="171" t="str">
        <f t="shared" si="8"/>
        <v>Saint-Hyacinthe - 263</v>
      </c>
    </row>
    <row r="108" spans="22:54" ht="12.75" customHeight="1">
      <c r="V108" s="171" t="s">
        <v>247</v>
      </c>
      <c r="AZ108" s="428" t="s">
        <v>2175</v>
      </c>
      <c r="BA108" s="428" t="s">
        <v>2176</v>
      </c>
      <c r="BB108" s="171" t="str">
        <f t="shared" si="8"/>
        <v>Saint-Jean - 189</v>
      </c>
    </row>
    <row r="109" spans="22:54" ht="12.75" customHeight="1">
      <c r="V109" s="171" t="s">
        <v>248</v>
      </c>
      <c r="AZ109" s="428" t="s">
        <v>2177</v>
      </c>
      <c r="BA109" s="428" t="s">
        <v>978</v>
      </c>
      <c r="BB109" s="171" t="str">
        <f t="shared" si="8"/>
        <v>Saint-Jérôme - 505</v>
      </c>
    </row>
    <row r="110" spans="22:54" ht="12.75" customHeight="1">
      <c r="V110" s="171" t="s">
        <v>249</v>
      </c>
      <c r="AZ110" s="428" t="s">
        <v>2178</v>
      </c>
      <c r="BA110" s="428" t="s">
        <v>2179</v>
      </c>
      <c r="BB110" s="171" t="str">
        <f t="shared" si="8"/>
        <v>Saint-Laurent - 417</v>
      </c>
    </row>
    <row r="111" spans="22:54" ht="12.75" customHeight="1">
      <c r="V111" s="171" t="s">
        <v>250</v>
      </c>
      <c r="AZ111" s="428" t="s">
        <v>2180</v>
      </c>
      <c r="BA111" s="428" t="s">
        <v>1030</v>
      </c>
      <c r="BB111" s="171" t="str">
        <f t="shared" si="8"/>
        <v>Saint-Maurice - 343</v>
      </c>
    </row>
    <row r="112" spans="22:54" ht="12.75" customHeight="1">
      <c r="V112" s="171" t="s">
        <v>251</v>
      </c>
      <c r="AZ112" s="428" t="s">
        <v>2181</v>
      </c>
      <c r="BA112" s="428" t="s">
        <v>2182</v>
      </c>
      <c r="BB112" s="171" t="str">
        <f t="shared" si="8"/>
        <v>Sanguinet - 177</v>
      </c>
    </row>
    <row r="113" spans="22:54" ht="12.75" customHeight="1">
      <c r="V113" s="171" t="s">
        <v>252</v>
      </c>
      <c r="AZ113" s="428" t="s">
        <v>2183</v>
      </c>
      <c r="BA113" s="428" t="s">
        <v>1147</v>
      </c>
      <c r="BB113" s="171" t="str">
        <f t="shared" si="8"/>
        <v>Sherbrooke - 113</v>
      </c>
    </row>
    <row r="114" spans="22:54" ht="12.75" customHeight="1">
      <c r="V114" s="171" t="s">
        <v>253</v>
      </c>
      <c r="AZ114" s="428" t="s">
        <v>2184</v>
      </c>
      <c r="BA114" s="428" t="s">
        <v>2185</v>
      </c>
      <c r="BB114" s="171" t="str">
        <f t="shared" si="8"/>
        <v>Soulanges - 163</v>
      </c>
    </row>
    <row r="115" spans="22:54" ht="12.75" customHeight="1">
      <c r="V115" s="171" t="s">
        <v>254</v>
      </c>
      <c r="AZ115" s="428" t="s">
        <v>2186</v>
      </c>
      <c r="BA115" s="428" t="s">
        <v>2187</v>
      </c>
      <c r="BB115" s="171" t="str">
        <f t="shared" si="8"/>
        <v>Taillon - 223</v>
      </c>
    </row>
    <row r="116" spans="22:54" ht="12.75" customHeight="1">
      <c r="V116" s="171" t="s">
        <v>255</v>
      </c>
      <c r="AZ116" s="428" t="s">
        <v>2188</v>
      </c>
      <c r="BA116" s="428" t="s">
        <v>1161</v>
      </c>
      <c r="BB116" s="171" t="str">
        <f t="shared" si="8"/>
        <v>Taschereau - 633</v>
      </c>
    </row>
    <row r="117" spans="22:54" ht="12.75" customHeight="1">
      <c r="V117" s="171" t="s">
        <v>256</v>
      </c>
      <c r="AZ117" s="428" t="s">
        <v>2189</v>
      </c>
      <c r="BA117" s="428" t="s">
        <v>1166</v>
      </c>
      <c r="BB117" s="171" t="str">
        <f t="shared" si="8"/>
        <v>Terrebonne - 453</v>
      </c>
    </row>
    <row r="118" spans="22:54" ht="12.75" customHeight="1">
      <c r="V118" s="171" t="s">
        <v>257</v>
      </c>
      <c r="AZ118" s="428" t="s">
        <v>2190</v>
      </c>
      <c r="BA118" s="428" t="s">
        <v>1179</v>
      </c>
      <c r="BB118" s="171" t="str">
        <f t="shared" si="8"/>
        <v>Trois-Rivières - 333</v>
      </c>
    </row>
    <row r="119" spans="22:54" ht="12.75" customHeight="1">
      <c r="V119" s="171" t="s">
        <v>258</v>
      </c>
      <c r="AZ119" s="428" t="s">
        <v>2191</v>
      </c>
      <c r="BA119" s="428" t="s">
        <v>2192</v>
      </c>
      <c r="BB119" s="171" t="str">
        <f t="shared" si="8"/>
        <v>Ungava - 793</v>
      </c>
    </row>
    <row r="120" spans="22:54" ht="12.75" customHeight="1">
      <c r="V120" s="171" t="s">
        <v>259</v>
      </c>
      <c r="AZ120" s="428" t="s">
        <v>2193</v>
      </c>
      <c r="BA120" s="428" t="s">
        <v>2194</v>
      </c>
      <c r="BB120" s="171" t="str">
        <f t="shared" si="8"/>
        <v>Vachon - 229</v>
      </c>
    </row>
    <row r="121" spans="22:54" ht="12.75" customHeight="1">
      <c r="V121" s="171" t="s">
        <v>260</v>
      </c>
      <c r="AZ121" s="428" t="s">
        <v>2195</v>
      </c>
      <c r="BA121" s="428" t="s">
        <v>2196</v>
      </c>
      <c r="BB121" s="171" t="str">
        <f t="shared" si="8"/>
        <v>Vanier-Les Rivières - 639</v>
      </c>
    </row>
    <row r="122" spans="22:54" ht="12.75" customHeight="1">
      <c r="V122" s="171" t="s">
        <v>260</v>
      </c>
      <c r="AZ122" s="428" t="s">
        <v>2197</v>
      </c>
      <c r="BA122" s="428" t="s">
        <v>2198</v>
      </c>
      <c r="BB122" s="171" t="str">
        <f t="shared" si="8"/>
        <v>Vaudreuil - 169</v>
      </c>
    </row>
    <row r="123" spans="22:54" ht="12.75" customHeight="1">
      <c r="V123" s="171" t="s">
        <v>261</v>
      </c>
      <c r="AZ123" s="428" t="s">
        <v>2199</v>
      </c>
      <c r="BA123" s="428" t="s">
        <v>1200</v>
      </c>
      <c r="BB123" s="171" t="str">
        <f t="shared" si="8"/>
        <v>Verchères - 249</v>
      </c>
    </row>
    <row r="124" spans="22:54" ht="12.75" customHeight="1">
      <c r="V124" s="171" t="s">
        <v>262</v>
      </c>
      <c r="AZ124" s="428" t="s">
        <v>2200</v>
      </c>
      <c r="BA124" s="428" t="s">
        <v>2201</v>
      </c>
      <c r="BB124" s="171" t="str">
        <f t="shared" si="8"/>
        <v>Verdun - 397</v>
      </c>
    </row>
    <row r="125" spans="22:54" ht="12.75" customHeight="1">
      <c r="V125" s="171" t="s">
        <v>263</v>
      </c>
      <c r="AZ125" s="428" t="s">
        <v>2202</v>
      </c>
      <c r="BA125" s="428" t="s">
        <v>2203</v>
      </c>
      <c r="BB125" s="171" t="str">
        <f t="shared" si="8"/>
        <v>Viau - 427</v>
      </c>
    </row>
    <row r="126" spans="22:54" ht="12.75" customHeight="1">
      <c r="V126" s="171" t="s">
        <v>264</v>
      </c>
      <c r="AZ126" s="428" t="s">
        <v>2204</v>
      </c>
      <c r="BA126" s="428" t="s">
        <v>2205</v>
      </c>
      <c r="BB126" s="171" t="str">
        <f t="shared" si="8"/>
        <v>Vimont - 449</v>
      </c>
    </row>
    <row r="127" spans="22:54" ht="12.75" customHeight="1">
      <c r="V127" s="171" t="s">
        <v>265</v>
      </c>
      <c r="AZ127" s="428" t="s">
        <v>2206</v>
      </c>
      <c r="BA127" s="428" t="s">
        <v>2207</v>
      </c>
      <c r="BB127" s="171" t="str">
        <f t="shared" si="8"/>
        <v>Westmount-Saint-Louis - 391</v>
      </c>
    </row>
    <row r="128" spans="22:54" ht="12.75" customHeight="1">
      <c r="V128" s="171" t="s">
        <v>266</v>
      </c>
    </row>
    <row r="129" spans="22:22" ht="12.75" customHeight="1">
      <c r="V129" s="171" t="s">
        <v>1626</v>
      </c>
    </row>
    <row r="130" spans="22:22" ht="12.75" customHeight="1">
      <c r="V130" s="171" t="s">
        <v>267</v>
      </c>
    </row>
    <row r="131" spans="22:22" ht="12.75" customHeight="1">
      <c r="V131" s="171" t="s">
        <v>268</v>
      </c>
    </row>
    <row r="132" spans="22:22" ht="12.75" customHeight="1">
      <c r="V132" s="171" t="s">
        <v>269</v>
      </c>
    </row>
    <row r="133" spans="22:22" ht="12.75" customHeight="1">
      <c r="V133" s="171" t="s">
        <v>270</v>
      </c>
    </row>
    <row r="134" spans="22:22" ht="12.75" customHeight="1">
      <c r="V134" s="171" t="s">
        <v>271</v>
      </c>
    </row>
    <row r="135" spans="22:22" ht="12.75" customHeight="1">
      <c r="V135" s="171" t="s">
        <v>272</v>
      </c>
    </row>
    <row r="136" spans="22:22" ht="12.75" customHeight="1">
      <c r="V136" s="171" t="s">
        <v>273</v>
      </c>
    </row>
    <row r="137" spans="22:22" ht="12.75" customHeight="1">
      <c r="V137" s="171" t="s">
        <v>274</v>
      </c>
    </row>
    <row r="138" spans="22:22" ht="12.75" customHeight="1">
      <c r="V138" s="171" t="s">
        <v>275</v>
      </c>
    </row>
    <row r="139" spans="22:22" ht="12.75" customHeight="1">
      <c r="V139" s="171" t="s">
        <v>276</v>
      </c>
    </row>
    <row r="140" spans="22:22" ht="12.75" customHeight="1">
      <c r="V140" s="171" t="s">
        <v>277</v>
      </c>
    </row>
    <row r="141" spans="22:22" ht="12.75" customHeight="1">
      <c r="V141" s="171" t="s">
        <v>278</v>
      </c>
    </row>
    <row r="142" spans="22:22" ht="12.75" customHeight="1">
      <c r="V142" s="171" t="s">
        <v>279</v>
      </c>
    </row>
    <row r="143" spans="22:22" ht="12.75" customHeight="1">
      <c r="V143" s="171" t="s">
        <v>280</v>
      </c>
    </row>
    <row r="144" spans="22:22" ht="12.75" customHeight="1">
      <c r="V144" s="171" t="s">
        <v>281</v>
      </c>
    </row>
    <row r="145" spans="22:22" ht="12.75" customHeight="1">
      <c r="V145" s="171" t="s">
        <v>282</v>
      </c>
    </row>
    <row r="146" spans="22:22" ht="12.75" customHeight="1">
      <c r="V146" s="171" t="s">
        <v>283</v>
      </c>
    </row>
    <row r="147" spans="22:22" ht="12.75" customHeight="1">
      <c r="V147" s="171" t="s">
        <v>284</v>
      </c>
    </row>
    <row r="148" spans="22:22" ht="12.75" customHeight="1">
      <c r="V148" s="171" t="s">
        <v>284</v>
      </c>
    </row>
    <row r="149" spans="22:22" ht="12.75" customHeight="1">
      <c r="V149" s="171" t="s">
        <v>285</v>
      </c>
    </row>
    <row r="150" spans="22:22" ht="12.75" customHeight="1">
      <c r="V150" s="171" t="s">
        <v>286</v>
      </c>
    </row>
    <row r="151" spans="22:22" ht="12.75" customHeight="1">
      <c r="V151" s="171" t="s">
        <v>287</v>
      </c>
    </row>
    <row r="152" spans="22:22" ht="12.75" customHeight="1">
      <c r="V152" s="171" t="s">
        <v>288</v>
      </c>
    </row>
    <row r="153" spans="22:22" ht="12.75" customHeight="1">
      <c r="V153" s="171" t="s">
        <v>289</v>
      </c>
    </row>
    <row r="154" spans="22:22" ht="12.75" customHeight="1">
      <c r="V154" s="171" t="s">
        <v>290</v>
      </c>
    </row>
    <row r="155" spans="22:22" ht="12.75" customHeight="1">
      <c r="V155" s="171" t="s">
        <v>291</v>
      </c>
    </row>
    <row r="156" spans="22:22" ht="12.75" customHeight="1">
      <c r="V156" s="171" t="s">
        <v>292</v>
      </c>
    </row>
    <row r="157" spans="22:22" ht="12.75" customHeight="1">
      <c r="V157" s="171" t="s">
        <v>293</v>
      </c>
    </row>
    <row r="158" spans="22:22" ht="12.75" customHeight="1">
      <c r="V158" s="171" t="s">
        <v>294</v>
      </c>
    </row>
    <row r="159" spans="22:22" ht="12.75" customHeight="1">
      <c r="V159" s="171" t="s">
        <v>295</v>
      </c>
    </row>
    <row r="160" spans="22:22" ht="12.75" customHeight="1">
      <c r="V160" s="171" t="s">
        <v>296</v>
      </c>
    </row>
    <row r="161" spans="22:22" ht="12.75" customHeight="1">
      <c r="V161" s="171" t="s">
        <v>297</v>
      </c>
    </row>
    <row r="162" spans="22:22" ht="12.75" customHeight="1">
      <c r="V162" s="171" t="s">
        <v>298</v>
      </c>
    </row>
    <row r="163" spans="22:22" ht="12.75" customHeight="1">
      <c r="V163" s="171" t="s">
        <v>299</v>
      </c>
    </row>
    <row r="164" spans="22:22" ht="12.75" customHeight="1">
      <c r="V164" s="171" t="s">
        <v>300</v>
      </c>
    </row>
    <row r="165" spans="22:22" ht="12.75" customHeight="1">
      <c r="V165" s="171" t="s">
        <v>301</v>
      </c>
    </row>
    <row r="166" spans="22:22" ht="12.75" customHeight="1">
      <c r="V166" s="171" t="s">
        <v>302</v>
      </c>
    </row>
    <row r="167" spans="22:22" ht="12.75" customHeight="1">
      <c r="V167" s="171" t="s">
        <v>303</v>
      </c>
    </row>
    <row r="168" spans="22:22" ht="12.75" customHeight="1">
      <c r="V168" s="171" t="s">
        <v>304</v>
      </c>
    </row>
    <row r="169" spans="22:22" ht="12.75" customHeight="1">
      <c r="V169" s="171" t="s">
        <v>305</v>
      </c>
    </row>
    <row r="170" spans="22:22" ht="12.75" customHeight="1">
      <c r="V170" s="171" t="s">
        <v>306</v>
      </c>
    </row>
    <row r="171" spans="22:22" ht="12.75" customHeight="1">
      <c r="V171" s="171" t="s">
        <v>307</v>
      </c>
    </row>
    <row r="172" spans="22:22" ht="12.75" customHeight="1">
      <c r="V172" s="171" t="s">
        <v>308</v>
      </c>
    </row>
    <row r="173" spans="22:22" ht="12.75" customHeight="1">
      <c r="V173" s="171" t="s">
        <v>309</v>
      </c>
    </row>
    <row r="174" spans="22:22" ht="12.75" customHeight="1">
      <c r="V174" s="171" t="s">
        <v>310</v>
      </c>
    </row>
    <row r="175" spans="22:22" ht="12.75" customHeight="1">
      <c r="V175" s="171" t="s">
        <v>311</v>
      </c>
    </row>
    <row r="176" spans="22:22" ht="12.75" customHeight="1">
      <c r="V176" s="171" t="s">
        <v>312</v>
      </c>
    </row>
    <row r="177" spans="22:22" ht="12.75" customHeight="1">
      <c r="V177" s="171" t="s">
        <v>313</v>
      </c>
    </row>
    <row r="178" spans="22:22" ht="12.75" customHeight="1">
      <c r="V178" s="171" t="s">
        <v>314</v>
      </c>
    </row>
    <row r="179" spans="22:22" ht="12.75" customHeight="1">
      <c r="V179" s="171" t="s">
        <v>315</v>
      </c>
    </row>
    <row r="180" spans="22:22" ht="12.75" customHeight="1">
      <c r="V180" s="171" t="s">
        <v>316</v>
      </c>
    </row>
    <row r="181" spans="22:22" ht="12.75" customHeight="1">
      <c r="V181" s="171" t="s">
        <v>317</v>
      </c>
    </row>
    <row r="182" spans="22:22" ht="12.75" customHeight="1">
      <c r="V182" s="171" t="s">
        <v>318</v>
      </c>
    </row>
    <row r="183" spans="22:22" ht="12.75" customHeight="1">
      <c r="V183" s="171" t="s">
        <v>319</v>
      </c>
    </row>
    <row r="184" spans="22:22" ht="12.75" customHeight="1">
      <c r="V184" s="171" t="s">
        <v>320</v>
      </c>
    </row>
    <row r="185" spans="22:22" ht="12.75" customHeight="1">
      <c r="V185" s="171" t="s">
        <v>321</v>
      </c>
    </row>
    <row r="186" spans="22:22" ht="12.75" customHeight="1">
      <c r="V186" s="171" t="s">
        <v>322</v>
      </c>
    </row>
    <row r="187" spans="22:22" ht="12.75" customHeight="1">
      <c r="V187" s="171" t="s">
        <v>323</v>
      </c>
    </row>
    <row r="188" spans="22:22" ht="12.75" customHeight="1">
      <c r="V188" s="171" t="s">
        <v>324</v>
      </c>
    </row>
    <row r="189" spans="22:22" ht="12.75" customHeight="1">
      <c r="V189" s="171" t="s">
        <v>325</v>
      </c>
    </row>
    <row r="190" spans="22:22" ht="12.75" customHeight="1">
      <c r="V190" s="171" t="s">
        <v>326</v>
      </c>
    </row>
    <row r="191" spans="22:22" ht="12.75" customHeight="1">
      <c r="V191" s="171" t="s">
        <v>327</v>
      </c>
    </row>
    <row r="192" spans="22:22" ht="12.75" customHeight="1">
      <c r="V192" s="171" t="s">
        <v>328</v>
      </c>
    </row>
    <row r="193" spans="22:22" ht="12.75" customHeight="1">
      <c r="V193" s="171" t="s">
        <v>329</v>
      </c>
    </row>
    <row r="194" spans="22:22" ht="12.75" customHeight="1">
      <c r="V194" s="171" t="s">
        <v>330</v>
      </c>
    </row>
    <row r="195" spans="22:22" ht="12.75" customHeight="1">
      <c r="V195" s="171" t="s">
        <v>331</v>
      </c>
    </row>
    <row r="196" spans="22:22" ht="12.75" customHeight="1">
      <c r="V196" s="171" t="s">
        <v>332</v>
      </c>
    </row>
    <row r="197" spans="22:22" ht="12.75" customHeight="1">
      <c r="V197" s="171" t="s">
        <v>333</v>
      </c>
    </row>
    <row r="198" spans="22:22" ht="12.75" customHeight="1">
      <c r="V198" s="171" t="s">
        <v>334</v>
      </c>
    </row>
    <row r="199" spans="22:22" ht="12.75" customHeight="1">
      <c r="V199" s="171" t="s">
        <v>335</v>
      </c>
    </row>
    <row r="200" spans="22:22" ht="12.75" customHeight="1">
      <c r="V200" s="171" t="s">
        <v>1627</v>
      </c>
    </row>
    <row r="201" spans="22:22" ht="12.75" customHeight="1">
      <c r="V201" s="171" t="s">
        <v>336</v>
      </c>
    </row>
    <row r="202" spans="22:22" ht="12.75" customHeight="1">
      <c r="V202" s="171" t="s">
        <v>337</v>
      </c>
    </row>
    <row r="203" spans="22:22" ht="12.75" customHeight="1">
      <c r="V203" s="171" t="s">
        <v>338</v>
      </c>
    </row>
    <row r="204" spans="22:22" ht="12.75" customHeight="1">
      <c r="V204" s="171" t="s">
        <v>339</v>
      </c>
    </row>
    <row r="205" spans="22:22" ht="12.75" customHeight="1">
      <c r="V205" s="171" t="s">
        <v>340</v>
      </c>
    </row>
    <row r="206" spans="22:22" ht="12.75" customHeight="1">
      <c r="V206" s="171" t="s">
        <v>341</v>
      </c>
    </row>
    <row r="207" spans="22:22" ht="12.75" customHeight="1">
      <c r="V207" s="171" t="s">
        <v>342</v>
      </c>
    </row>
    <row r="208" spans="22:22" ht="12.75" customHeight="1">
      <c r="V208" s="171" t="s">
        <v>343</v>
      </c>
    </row>
    <row r="209" spans="22:22" ht="12.75" customHeight="1">
      <c r="V209" s="171" t="s">
        <v>344</v>
      </c>
    </row>
    <row r="210" spans="22:22" ht="12.75" customHeight="1">
      <c r="V210" s="171" t="s">
        <v>345</v>
      </c>
    </row>
    <row r="211" spans="22:22" ht="12.75" customHeight="1">
      <c r="V211" s="171" t="s">
        <v>346</v>
      </c>
    </row>
    <row r="212" spans="22:22" ht="12.75" customHeight="1">
      <c r="V212" s="171" t="s">
        <v>347</v>
      </c>
    </row>
    <row r="213" spans="22:22" ht="12.75" customHeight="1">
      <c r="V213" s="171" t="s">
        <v>348</v>
      </c>
    </row>
    <row r="214" spans="22:22" ht="12.75" customHeight="1">
      <c r="V214" s="171" t="s">
        <v>349</v>
      </c>
    </row>
    <row r="215" spans="22:22" ht="12.75" customHeight="1">
      <c r="V215" s="171" t="s">
        <v>350</v>
      </c>
    </row>
    <row r="216" spans="22:22" ht="12.75" customHeight="1">
      <c r="V216" s="171" t="s">
        <v>351</v>
      </c>
    </row>
    <row r="217" spans="22:22" ht="12.75" customHeight="1">
      <c r="V217" s="171" t="s">
        <v>352</v>
      </c>
    </row>
    <row r="218" spans="22:22" ht="12.75" customHeight="1">
      <c r="V218" s="171" t="s">
        <v>353</v>
      </c>
    </row>
    <row r="219" spans="22:22" ht="12.75" customHeight="1">
      <c r="V219" s="171" t="s">
        <v>354</v>
      </c>
    </row>
    <row r="220" spans="22:22" ht="12.75" customHeight="1">
      <c r="V220" s="171" t="s">
        <v>355</v>
      </c>
    </row>
    <row r="221" spans="22:22" ht="12.75" customHeight="1">
      <c r="V221" s="171" t="s">
        <v>355</v>
      </c>
    </row>
    <row r="222" spans="22:22" ht="12.75" customHeight="1">
      <c r="V222" s="171" t="s">
        <v>356</v>
      </c>
    </row>
    <row r="223" spans="22:22" ht="12.75" customHeight="1">
      <c r="V223" s="171" t="s">
        <v>357</v>
      </c>
    </row>
    <row r="224" spans="22:22" ht="12.75" customHeight="1">
      <c r="V224" s="171" t="s">
        <v>358</v>
      </c>
    </row>
    <row r="225" spans="22:22" ht="12.75" customHeight="1">
      <c r="V225" s="171" t="s">
        <v>359</v>
      </c>
    </row>
    <row r="226" spans="22:22" ht="12.75" customHeight="1">
      <c r="V226" s="171" t="s">
        <v>360</v>
      </c>
    </row>
    <row r="227" spans="22:22" ht="12.75" customHeight="1">
      <c r="V227" s="171" t="s">
        <v>360</v>
      </c>
    </row>
    <row r="228" spans="22:22" ht="12.75" customHeight="1">
      <c r="V228" s="171" t="s">
        <v>361</v>
      </c>
    </row>
    <row r="229" spans="22:22" ht="12.75" customHeight="1">
      <c r="V229" s="171" t="s">
        <v>362</v>
      </c>
    </row>
    <row r="230" spans="22:22" ht="12.75" customHeight="1">
      <c r="V230" s="171" t="s">
        <v>363</v>
      </c>
    </row>
    <row r="231" spans="22:22" ht="12.75" customHeight="1">
      <c r="V231" s="171" t="s">
        <v>364</v>
      </c>
    </row>
    <row r="232" spans="22:22" ht="12.75" customHeight="1">
      <c r="V232" s="171" t="s">
        <v>365</v>
      </c>
    </row>
    <row r="233" spans="22:22" ht="12.75" customHeight="1">
      <c r="V233" s="171" t="s">
        <v>366</v>
      </c>
    </row>
    <row r="234" spans="22:22" ht="12.75" customHeight="1">
      <c r="V234" s="171" t="s">
        <v>367</v>
      </c>
    </row>
    <row r="235" spans="22:22" ht="12.75" customHeight="1">
      <c r="V235" s="171" t="s">
        <v>368</v>
      </c>
    </row>
    <row r="236" spans="22:22" ht="12.75" customHeight="1">
      <c r="V236" s="171" t="s">
        <v>369</v>
      </c>
    </row>
    <row r="237" spans="22:22" ht="12.75" customHeight="1">
      <c r="V237" s="171" t="s">
        <v>370</v>
      </c>
    </row>
    <row r="238" spans="22:22" ht="12.75" customHeight="1">
      <c r="V238" s="171" t="s">
        <v>371</v>
      </c>
    </row>
    <row r="239" spans="22:22" ht="12.75" customHeight="1">
      <c r="V239" s="171" t="s">
        <v>372</v>
      </c>
    </row>
    <row r="240" spans="22:22" ht="12.75" customHeight="1">
      <c r="V240" s="171" t="s">
        <v>373</v>
      </c>
    </row>
    <row r="241" spans="22:22" ht="12.75" customHeight="1">
      <c r="V241" s="171" t="s">
        <v>374</v>
      </c>
    </row>
    <row r="242" spans="22:22" ht="12.75" customHeight="1">
      <c r="V242" s="171" t="s">
        <v>375</v>
      </c>
    </row>
    <row r="243" spans="22:22" ht="12.75" customHeight="1">
      <c r="V243" s="171" t="s">
        <v>376</v>
      </c>
    </row>
    <row r="244" spans="22:22" ht="12.75" customHeight="1">
      <c r="V244" s="171" t="s">
        <v>377</v>
      </c>
    </row>
    <row r="245" spans="22:22" ht="12.75" customHeight="1">
      <c r="V245" s="171" t="s">
        <v>378</v>
      </c>
    </row>
    <row r="246" spans="22:22" ht="12.75" customHeight="1">
      <c r="V246" s="171" t="s">
        <v>379</v>
      </c>
    </row>
    <row r="247" spans="22:22" ht="12.75" customHeight="1">
      <c r="V247" s="171" t="s">
        <v>380</v>
      </c>
    </row>
    <row r="248" spans="22:22" ht="12.75" customHeight="1">
      <c r="V248" s="171" t="s">
        <v>381</v>
      </c>
    </row>
    <row r="249" spans="22:22" ht="12.75" customHeight="1">
      <c r="V249" s="171" t="s">
        <v>382</v>
      </c>
    </row>
    <row r="250" spans="22:22" ht="12.75" customHeight="1">
      <c r="V250" s="171" t="s">
        <v>383</v>
      </c>
    </row>
    <row r="251" spans="22:22" ht="12.75" customHeight="1">
      <c r="V251" s="171" t="s">
        <v>384</v>
      </c>
    </row>
    <row r="252" spans="22:22" ht="12.75" customHeight="1">
      <c r="V252" s="171" t="s">
        <v>385</v>
      </c>
    </row>
    <row r="253" spans="22:22" ht="12.75" customHeight="1">
      <c r="V253" s="171" t="s">
        <v>386</v>
      </c>
    </row>
    <row r="254" spans="22:22" ht="12.75" customHeight="1">
      <c r="V254" s="171" t="s">
        <v>387</v>
      </c>
    </row>
    <row r="255" spans="22:22" ht="12.75" customHeight="1">
      <c r="V255" s="171" t="s">
        <v>388</v>
      </c>
    </row>
    <row r="256" spans="22:22" ht="12.75" customHeight="1">
      <c r="V256" s="171" t="s">
        <v>1628</v>
      </c>
    </row>
    <row r="257" spans="22:22" ht="12.75" customHeight="1">
      <c r="V257" s="171" t="s">
        <v>389</v>
      </c>
    </row>
    <row r="258" spans="22:22" ht="12.75" customHeight="1">
      <c r="V258" s="171" t="s">
        <v>390</v>
      </c>
    </row>
    <row r="259" spans="22:22" ht="12.75" customHeight="1">
      <c r="V259" s="171" t="s">
        <v>391</v>
      </c>
    </row>
    <row r="260" spans="22:22" ht="12.75" customHeight="1">
      <c r="V260" s="171" t="s">
        <v>392</v>
      </c>
    </row>
    <row r="261" spans="22:22" ht="12.75" customHeight="1">
      <c r="V261" s="171" t="s">
        <v>393</v>
      </c>
    </row>
    <row r="262" spans="22:22" ht="12.75" customHeight="1">
      <c r="V262" s="171" t="s">
        <v>394</v>
      </c>
    </row>
    <row r="263" spans="22:22" ht="12.75" customHeight="1">
      <c r="V263" s="171" t="s">
        <v>395</v>
      </c>
    </row>
    <row r="264" spans="22:22" ht="12.75" customHeight="1">
      <c r="V264" s="171" t="s">
        <v>396</v>
      </c>
    </row>
    <row r="265" spans="22:22" ht="12.75" customHeight="1">
      <c r="V265" s="171" t="s">
        <v>397</v>
      </c>
    </row>
    <row r="266" spans="22:22" ht="12.75" customHeight="1">
      <c r="V266" s="171" t="s">
        <v>398</v>
      </c>
    </row>
    <row r="267" spans="22:22" ht="12.75" customHeight="1">
      <c r="V267" s="171" t="s">
        <v>399</v>
      </c>
    </row>
    <row r="268" spans="22:22" ht="12.75" customHeight="1">
      <c r="V268" s="171" t="s">
        <v>400</v>
      </c>
    </row>
    <row r="269" spans="22:22" ht="12.75" customHeight="1">
      <c r="V269" s="171" t="s">
        <v>401</v>
      </c>
    </row>
    <row r="270" spans="22:22" ht="12.75" customHeight="1">
      <c r="V270" s="171" t="s">
        <v>402</v>
      </c>
    </row>
    <row r="271" spans="22:22" ht="12.75" customHeight="1">
      <c r="V271" s="171" t="s">
        <v>403</v>
      </c>
    </row>
    <row r="272" spans="22:22" ht="12.75" customHeight="1">
      <c r="V272" s="171" t="s">
        <v>404</v>
      </c>
    </row>
    <row r="273" spans="22:22" ht="12.75" customHeight="1">
      <c r="V273" s="171" t="s">
        <v>405</v>
      </c>
    </row>
    <row r="274" spans="22:22" ht="12.75" customHeight="1">
      <c r="V274" s="171" t="s">
        <v>406</v>
      </c>
    </row>
    <row r="275" spans="22:22" ht="12.75" customHeight="1">
      <c r="V275" s="171" t="s">
        <v>407</v>
      </c>
    </row>
    <row r="276" spans="22:22" ht="12.75" customHeight="1">
      <c r="V276" s="171" t="s">
        <v>408</v>
      </c>
    </row>
    <row r="277" spans="22:22" ht="12.75" customHeight="1">
      <c r="V277" s="171" t="s">
        <v>409</v>
      </c>
    </row>
    <row r="278" spans="22:22" ht="12.75" customHeight="1">
      <c r="V278" s="171" t="s">
        <v>410</v>
      </c>
    </row>
    <row r="279" spans="22:22" ht="12.75" customHeight="1">
      <c r="V279" s="171" t="s">
        <v>411</v>
      </c>
    </row>
    <row r="280" spans="22:22" ht="12.75" customHeight="1">
      <c r="V280" s="171" t="s">
        <v>412</v>
      </c>
    </row>
    <row r="281" spans="22:22" ht="12.75" customHeight="1">
      <c r="V281" s="171" t="s">
        <v>413</v>
      </c>
    </row>
    <row r="282" spans="22:22" ht="12.75" customHeight="1">
      <c r="V282" s="171" t="s">
        <v>414</v>
      </c>
    </row>
    <row r="283" spans="22:22" ht="12.75" customHeight="1">
      <c r="V283" s="171" t="s">
        <v>415</v>
      </c>
    </row>
    <row r="284" spans="22:22" ht="12.75" customHeight="1">
      <c r="V284" s="171" t="s">
        <v>416</v>
      </c>
    </row>
    <row r="285" spans="22:22" ht="12.75" customHeight="1">
      <c r="V285" s="171" t="s">
        <v>417</v>
      </c>
    </row>
    <row r="286" spans="22:22" ht="12.75" customHeight="1">
      <c r="V286" s="171" t="s">
        <v>1629</v>
      </c>
    </row>
    <row r="287" spans="22:22" ht="12.75" customHeight="1">
      <c r="V287" s="171" t="s">
        <v>418</v>
      </c>
    </row>
    <row r="288" spans="22:22" ht="12.75" customHeight="1">
      <c r="V288" s="171" t="s">
        <v>419</v>
      </c>
    </row>
    <row r="289" spans="22:22" ht="12.75" customHeight="1">
      <c r="V289" s="171" t="s">
        <v>420</v>
      </c>
    </row>
    <row r="290" spans="22:22" ht="12.75" customHeight="1">
      <c r="V290" s="171" t="s">
        <v>421</v>
      </c>
    </row>
    <row r="291" spans="22:22" ht="12.75" customHeight="1">
      <c r="V291" s="171" t="s">
        <v>422</v>
      </c>
    </row>
    <row r="292" spans="22:22" ht="12.75" customHeight="1">
      <c r="V292" s="171" t="s">
        <v>423</v>
      </c>
    </row>
    <row r="293" spans="22:22" ht="12.75" customHeight="1">
      <c r="V293" s="171" t="s">
        <v>424</v>
      </c>
    </row>
    <row r="294" spans="22:22" ht="12.75" customHeight="1">
      <c r="V294" s="171" t="s">
        <v>425</v>
      </c>
    </row>
    <row r="295" spans="22:22" ht="12.75" customHeight="1">
      <c r="V295" s="171" t="s">
        <v>426</v>
      </c>
    </row>
    <row r="296" spans="22:22" ht="12.75" customHeight="1">
      <c r="V296" s="171" t="s">
        <v>427</v>
      </c>
    </row>
    <row r="297" spans="22:22" ht="12.75" customHeight="1">
      <c r="V297" s="171" t="s">
        <v>428</v>
      </c>
    </row>
    <row r="298" spans="22:22" ht="12.75" customHeight="1">
      <c r="V298" s="171" t="s">
        <v>429</v>
      </c>
    </row>
    <row r="299" spans="22:22" ht="12.75" customHeight="1">
      <c r="V299" s="171" t="s">
        <v>430</v>
      </c>
    </row>
    <row r="300" spans="22:22" ht="12.75" customHeight="1">
      <c r="V300" s="171" t="s">
        <v>431</v>
      </c>
    </row>
    <row r="301" spans="22:22" ht="12.75" customHeight="1">
      <c r="V301" s="171" t="s">
        <v>432</v>
      </c>
    </row>
    <row r="302" spans="22:22" ht="12.75" customHeight="1">
      <c r="V302" s="171" t="s">
        <v>433</v>
      </c>
    </row>
    <row r="303" spans="22:22" ht="12.75" customHeight="1">
      <c r="V303" s="171" t="s">
        <v>434</v>
      </c>
    </row>
    <row r="304" spans="22:22" ht="12.75" customHeight="1">
      <c r="V304" s="171" t="s">
        <v>435</v>
      </c>
    </row>
    <row r="305" spans="22:22" ht="12.75" customHeight="1">
      <c r="V305" s="171" t="s">
        <v>436</v>
      </c>
    </row>
    <row r="306" spans="22:22" ht="12.75" customHeight="1">
      <c r="V306" s="171" t="s">
        <v>437</v>
      </c>
    </row>
    <row r="307" spans="22:22" ht="12.75" customHeight="1">
      <c r="V307" s="171" t="s">
        <v>438</v>
      </c>
    </row>
    <row r="308" spans="22:22" ht="12.75" customHeight="1">
      <c r="V308" s="171" t="s">
        <v>439</v>
      </c>
    </row>
    <row r="309" spans="22:22" ht="12.75" customHeight="1">
      <c r="V309" s="171" t="s">
        <v>440</v>
      </c>
    </row>
    <row r="310" spans="22:22" ht="12.75" customHeight="1">
      <c r="V310" s="171" t="s">
        <v>441</v>
      </c>
    </row>
    <row r="311" spans="22:22" ht="12.75" customHeight="1">
      <c r="V311" s="171" t="s">
        <v>442</v>
      </c>
    </row>
    <row r="312" spans="22:22" ht="12.75" customHeight="1">
      <c r="V312" s="171" t="s">
        <v>443</v>
      </c>
    </row>
    <row r="313" spans="22:22" ht="12.75" customHeight="1">
      <c r="V313" s="171" t="s">
        <v>444</v>
      </c>
    </row>
    <row r="314" spans="22:22" ht="12.75" customHeight="1">
      <c r="V314" s="171" t="s">
        <v>445</v>
      </c>
    </row>
    <row r="315" spans="22:22" ht="12.75" customHeight="1">
      <c r="V315" s="171" t="s">
        <v>446</v>
      </c>
    </row>
    <row r="316" spans="22:22" ht="12.75" customHeight="1">
      <c r="V316" s="171" t="s">
        <v>447</v>
      </c>
    </row>
    <row r="317" spans="22:22" ht="12.75" customHeight="1">
      <c r="V317" s="171" t="s">
        <v>448</v>
      </c>
    </row>
    <row r="318" spans="22:22" ht="12.75" customHeight="1">
      <c r="V318" s="171" t="s">
        <v>449</v>
      </c>
    </row>
    <row r="319" spans="22:22" ht="12.75" customHeight="1">
      <c r="V319" s="171" t="s">
        <v>450</v>
      </c>
    </row>
    <row r="320" spans="22:22" ht="12.75" customHeight="1">
      <c r="V320" s="171" t="s">
        <v>451</v>
      </c>
    </row>
    <row r="321" spans="22:22" ht="12.75" customHeight="1">
      <c r="V321" s="171" t="s">
        <v>452</v>
      </c>
    </row>
    <row r="322" spans="22:22" ht="12.75" customHeight="1">
      <c r="V322" s="171" t="s">
        <v>453</v>
      </c>
    </row>
    <row r="323" spans="22:22" ht="12.75" customHeight="1">
      <c r="V323" s="171" t="s">
        <v>454</v>
      </c>
    </row>
    <row r="324" spans="22:22" ht="12.75" customHeight="1">
      <c r="V324" s="171" t="s">
        <v>455</v>
      </c>
    </row>
    <row r="325" spans="22:22" ht="12.75" customHeight="1">
      <c r="V325" s="171" t="s">
        <v>456</v>
      </c>
    </row>
    <row r="326" spans="22:22" ht="12.75" customHeight="1">
      <c r="V326" s="171" t="s">
        <v>1630</v>
      </c>
    </row>
    <row r="327" spans="22:22" ht="12.75" customHeight="1">
      <c r="V327" s="171" t="s">
        <v>457</v>
      </c>
    </row>
    <row r="328" spans="22:22" ht="12.75" customHeight="1">
      <c r="V328" s="171" t="s">
        <v>1631</v>
      </c>
    </row>
    <row r="329" spans="22:22" ht="12.75" customHeight="1">
      <c r="V329" s="171" t="s">
        <v>1631</v>
      </c>
    </row>
    <row r="330" spans="22:22" ht="12.75" customHeight="1">
      <c r="V330" s="171" t="s">
        <v>458</v>
      </c>
    </row>
    <row r="331" spans="22:22" ht="12.75" customHeight="1">
      <c r="V331" s="171" t="s">
        <v>459</v>
      </c>
    </row>
    <row r="332" spans="22:22" ht="12.75" customHeight="1">
      <c r="V332" s="171" t="s">
        <v>1632</v>
      </c>
    </row>
    <row r="333" spans="22:22" ht="12.75" customHeight="1">
      <c r="V333" s="171" t="s">
        <v>460</v>
      </c>
    </row>
    <row r="334" spans="22:22" ht="12.75" customHeight="1">
      <c r="V334" s="171" t="s">
        <v>461</v>
      </c>
    </row>
    <row r="335" spans="22:22" ht="12.75" customHeight="1">
      <c r="V335" s="171" t="s">
        <v>1633</v>
      </c>
    </row>
    <row r="336" spans="22:22" ht="12.75" customHeight="1">
      <c r="V336" s="171" t="s">
        <v>1634</v>
      </c>
    </row>
    <row r="337" spans="22:22" ht="12.75" customHeight="1">
      <c r="V337" s="171" t="s">
        <v>1635</v>
      </c>
    </row>
    <row r="338" spans="22:22" ht="12.75" customHeight="1">
      <c r="V338" s="171" t="s">
        <v>1636</v>
      </c>
    </row>
    <row r="339" spans="22:22" ht="12.75" customHeight="1">
      <c r="V339" s="171" t="s">
        <v>462</v>
      </c>
    </row>
    <row r="340" spans="22:22" ht="12.75" customHeight="1">
      <c r="V340" s="171" t="s">
        <v>463</v>
      </c>
    </row>
    <row r="341" spans="22:22" ht="12.75" customHeight="1">
      <c r="V341" s="171" t="s">
        <v>464</v>
      </c>
    </row>
    <row r="342" spans="22:22" ht="12.75" customHeight="1">
      <c r="V342" s="171" t="s">
        <v>465</v>
      </c>
    </row>
    <row r="343" spans="22:22" ht="12.75" customHeight="1">
      <c r="V343" s="171" t="s">
        <v>88</v>
      </c>
    </row>
    <row r="344" spans="22:22" ht="12.75" customHeight="1">
      <c r="V344" s="171" t="s">
        <v>466</v>
      </c>
    </row>
    <row r="345" spans="22:22" ht="12.75" customHeight="1">
      <c r="V345" s="171" t="s">
        <v>1637</v>
      </c>
    </row>
    <row r="346" spans="22:22" ht="12.75" customHeight="1">
      <c r="V346" s="171" t="s">
        <v>467</v>
      </c>
    </row>
    <row r="347" spans="22:22" ht="12.75" customHeight="1">
      <c r="V347" s="171" t="s">
        <v>468</v>
      </c>
    </row>
    <row r="348" spans="22:22" ht="12.75" customHeight="1">
      <c r="V348" s="171" t="s">
        <v>469</v>
      </c>
    </row>
    <row r="349" spans="22:22" ht="12.75" customHeight="1">
      <c r="V349" s="171" t="s">
        <v>470</v>
      </c>
    </row>
    <row r="350" spans="22:22" ht="12.75" customHeight="1">
      <c r="V350" s="171" t="s">
        <v>471</v>
      </c>
    </row>
    <row r="351" spans="22:22" ht="12.75" customHeight="1">
      <c r="V351" s="171" t="s">
        <v>472</v>
      </c>
    </row>
    <row r="352" spans="22:22" ht="12.75" customHeight="1">
      <c r="V352" s="171" t="s">
        <v>473</v>
      </c>
    </row>
    <row r="353" spans="22:22" ht="12.75" customHeight="1">
      <c r="V353" s="262" t="s">
        <v>1638</v>
      </c>
    </row>
    <row r="354" spans="22:22" ht="12.75" customHeight="1">
      <c r="V354" s="171" t="s">
        <v>474</v>
      </c>
    </row>
    <row r="355" spans="22:22" ht="12.75" customHeight="1">
      <c r="V355" s="171" t="s">
        <v>475</v>
      </c>
    </row>
    <row r="356" spans="22:22" ht="12.75" customHeight="1">
      <c r="V356" s="171" t="s">
        <v>476</v>
      </c>
    </row>
    <row r="357" spans="22:22" ht="12.75" customHeight="1">
      <c r="V357" s="171" t="s">
        <v>477</v>
      </c>
    </row>
    <row r="358" spans="22:22" ht="12.75" customHeight="1">
      <c r="V358" s="171" t="s">
        <v>478</v>
      </c>
    </row>
    <row r="359" spans="22:22" ht="12.75" customHeight="1">
      <c r="V359" s="171" t="s">
        <v>479</v>
      </c>
    </row>
    <row r="360" spans="22:22" ht="12.75" customHeight="1">
      <c r="V360" s="171" t="s">
        <v>480</v>
      </c>
    </row>
    <row r="361" spans="22:22" ht="12.75" customHeight="1">
      <c r="V361" s="171" t="s">
        <v>481</v>
      </c>
    </row>
    <row r="362" spans="22:22" ht="12.75" customHeight="1">
      <c r="V362" s="171" t="s">
        <v>482</v>
      </c>
    </row>
    <row r="363" spans="22:22" ht="12.75" customHeight="1">
      <c r="V363" s="171" t="s">
        <v>483</v>
      </c>
    </row>
    <row r="364" spans="22:22" ht="12.75" customHeight="1">
      <c r="V364" s="171" t="s">
        <v>484</v>
      </c>
    </row>
    <row r="365" spans="22:22" ht="12.75" customHeight="1">
      <c r="V365" s="171" t="s">
        <v>1639</v>
      </c>
    </row>
    <row r="366" spans="22:22" ht="12.75" customHeight="1">
      <c r="V366" s="171" t="s">
        <v>1640</v>
      </c>
    </row>
    <row r="367" spans="22:22" ht="12.75" customHeight="1">
      <c r="V367" s="171" t="s">
        <v>1641</v>
      </c>
    </row>
    <row r="368" spans="22:22" ht="12.75" customHeight="1">
      <c r="V368" s="171" t="s">
        <v>1642</v>
      </c>
    </row>
    <row r="369" spans="22:22" ht="12.75" customHeight="1">
      <c r="V369" s="171" t="s">
        <v>1643</v>
      </c>
    </row>
    <row r="370" spans="22:22" ht="12.75" customHeight="1">
      <c r="V370" s="171" t="s">
        <v>485</v>
      </c>
    </row>
    <row r="371" spans="22:22" ht="12.75" customHeight="1">
      <c r="V371" s="171" t="s">
        <v>1644</v>
      </c>
    </row>
    <row r="372" spans="22:22" ht="12.75" customHeight="1">
      <c r="V372" s="171" t="s">
        <v>1645</v>
      </c>
    </row>
    <row r="373" spans="22:22" ht="12.75" customHeight="1">
      <c r="V373" s="171" t="s">
        <v>1646</v>
      </c>
    </row>
    <row r="374" spans="22:22" ht="12.75" customHeight="1">
      <c r="V374" s="171" t="s">
        <v>1647</v>
      </c>
    </row>
    <row r="375" spans="22:22" ht="12.75" customHeight="1">
      <c r="V375" s="171" t="s">
        <v>486</v>
      </c>
    </row>
    <row r="376" spans="22:22" ht="12.75" customHeight="1">
      <c r="V376" s="171" t="s">
        <v>487</v>
      </c>
    </row>
    <row r="377" spans="22:22" ht="12.75" customHeight="1">
      <c r="V377" s="171" t="s">
        <v>488</v>
      </c>
    </row>
    <row r="378" spans="22:22" ht="12.75" customHeight="1">
      <c r="V378" s="171" t="s">
        <v>489</v>
      </c>
    </row>
    <row r="379" spans="22:22" ht="12.75" customHeight="1">
      <c r="V379" s="171" t="s">
        <v>490</v>
      </c>
    </row>
    <row r="380" spans="22:22" ht="12.75" customHeight="1">
      <c r="V380" s="171" t="s">
        <v>491</v>
      </c>
    </row>
    <row r="381" spans="22:22" ht="12.75" customHeight="1">
      <c r="V381" s="171" t="s">
        <v>492</v>
      </c>
    </row>
    <row r="382" spans="22:22" ht="12.75" customHeight="1">
      <c r="V382" s="171" t="s">
        <v>493</v>
      </c>
    </row>
    <row r="383" spans="22:22" ht="12.75" customHeight="1">
      <c r="V383" s="171" t="s">
        <v>494</v>
      </c>
    </row>
    <row r="384" spans="22:22" ht="12.75" customHeight="1">
      <c r="V384" s="171" t="s">
        <v>495</v>
      </c>
    </row>
    <row r="385" spans="22:22" ht="12.75" customHeight="1">
      <c r="V385" s="171" t="s">
        <v>496</v>
      </c>
    </row>
    <row r="386" spans="22:22" ht="12.75" customHeight="1">
      <c r="V386" s="171" t="s">
        <v>497</v>
      </c>
    </row>
    <row r="387" spans="22:22" ht="12.75" customHeight="1">
      <c r="V387" s="171" t="s">
        <v>498</v>
      </c>
    </row>
    <row r="388" spans="22:22" ht="12.75" customHeight="1">
      <c r="V388" s="171" t="s">
        <v>499</v>
      </c>
    </row>
    <row r="389" spans="22:22" ht="12.75" customHeight="1">
      <c r="V389" s="171" t="s">
        <v>500</v>
      </c>
    </row>
    <row r="390" spans="22:22" ht="12.75" customHeight="1">
      <c r="V390" s="171" t="s">
        <v>501</v>
      </c>
    </row>
    <row r="391" spans="22:22" ht="12.75" customHeight="1">
      <c r="V391" s="171" t="s">
        <v>502</v>
      </c>
    </row>
    <row r="392" spans="22:22" ht="12.75" customHeight="1">
      <c r="V392" s="171" t="s">
        <v>503</v>
      </c>
    </row>
    <row r="393" spans="22:22" ht="12.75" customHeight="1">
      <c r="V393" s="171" t="s">
        <v>504</v>
      </c>
    </row>
    <row r="394" spans="22:22" ht="12.75" customHeight="1">
      <c r="V394" s="171" t="s">
        <v>505</v>
      </c>
    </row>
    <row r="395" spans="22:22" ht="12.75" customHeight="1">
      <c r="V395" s="171" t="s">
        <v>506</v>
      </c>
    </row>
    <row r="396" spans="22:22" ht="12.75" customHeight="1">
      <c r="V396" s="171" t="s">
        <v>507</v>
      </c>
    </row>
    <row r="397" spans="22:22" ht="12.75" customHeight="1">
      <c r="V397" s="171" t="s">
        <v>508</v>
      </c>
    </row>
    <row r="398" spans="22:22" ht="12.75" customHeight="1">
      <c r="V398" s="171" t="s">
        <v>509</v>
      </c>
    </row>
    <row r="399" spans="22:22" ht="12.75" customHeight="1">
      <c r="V399" s="171" t="s">
        <v>510</v>
      </c>
    </row>
    <row r="400" spans="22:22" ht="12.75" customHeight="1">
      <c r="V400" s="171" t="s">
        <v>511</v>
      </c>
    </row>
    <row r="401" spans="22:22" ht="12.75" customHeight="1">
      <c r="V401" s="171" t="s">
        <v>512</v>
      </c>
    </row>
    <row r="402" spans="22:22" ht="12.75" customHeight="1">
      <c r="V402" s="171" t="s">
        <v>513</v>
      </c>
    </row>
    <row r="403" spans="22:22" ht="12.75" customHeight="1">
      <c r="V403" s="171" t="s">
        <v>514</v>
      </c>
    </row>
    <row r="404" spans="22:22" ht="12.75" customHeight="1">
      <c r="V404" s="171" t="s">
        <v>515</v>
      </c>
    </row>
    <row r="405" spans="22:22" ht="12.75" customHeight="1">
      <c r="V405" s="171" t="s">
        <v>516</v>
      </c>
    </row>
    <row r="406" spans="22:22" ht="12.75" customHeight="1">
      <c r="V406" s="171" t="s">
        <v>517</v>
      </c>
    </row>
    <row r="407" spans="22:22" ht="12.75" customHeight="1">
      <c r="V407" s="171" t="s">
        <v>518</v>
      </c>
    </row>
    <row r="408" spans="22:22" ht="12.75" customHeight="1">
      <c r="V408" s="171" t="s">
        <v>519</v>
      </c>
    </row>
    <row r="409" spans="22:22" ht="12.75" customHeight="1">
      <c r="V409" s="171" t="s">
        <v>520</v>
      </c>
    </row>
    <row r="410" spans="22:22" ht="12.75" customHeight="1">
      <c r="V410" s="171" t="s">
        <v>521</v>
      </c>
    </row>
    <row r="411" spans="22:22" ht="12.75" customHeight="1">
      <c r="V411" s="171" t="s">
        <v>522</v>
      </c>
    </row>
    <row r="412" spans="22:22" ht="12.75" customHeight="1">
      <c r="V412" s="171" t="s">
        <v>523</v>
      </c>
    </row>
    <row r="413" spans="22:22" ht="12.75" customHeight="1">
      <c r="V413" s="171" t="s">
        <v>524</v>
      </c>
    </row>
    <row r="414" spans="22:22" ht="12.75" customHeight="1">
      <c r="V414" s="171" t="s">
        <v>525</v>
      </c>
    </row>
    <row r="415" spans="22:22" ht="12.75" customHeight="1">
      <c r="V415" s="171" t="s">
        <v>526</v>
      </c>
    </row>
    <row r="416" spans="22:22" ht="12.75" customHeight="1">
      <c r="V416" s="171" t="s">
        <v>527</v>
      </c>
    </row>
    <row r="417" spans="22:22" ht="12.75" customHeight="1">
      <c r="V417" s="171" t="s">
        <v>1596</v>
      </c>
    </row>
    <row r="418" spans="22:22" ht="12.75" customHeight="1">
      <c r="V418" s="171" t="s">
        <v>528</v>
      </c>
    </row>
    <row r="419" spans="22:22" ht="12.75" customHeight="1">
      <c r="V419" s="171" t="s">
        <v>529</v>
      </c>
    </row>
    <row r="420" spans="22:22" ht="12.75" customHeight="1">
      <c r="V420" s="171" t="s">
        <v>530</v>
      </c>
    </row>
    <row r="421" spans="22:22" ht="12.75" customHeight="1">
      <c r="V421" s="171" t="s">
        <v>531</v>
      </c>
    </row>
    <row r="422" spans="22:22" ht="12.75" customHeight="1">
      <c r="V422" s="171" t="s">
        <v>532</v>
      </c>
    </row>
    <row r="423" spans="22:22" ht="12.75" customHeight="1">
      <c r="V423" s="171" t="s">
        <v>533</v>
      </c>
    </row>
    <row r="424" spans="22:22" ht="12.75" customHeight="1">
      <c r="V424" s="171" t="s">
        <v>534</v>
      </c>
    </row>
    <row r="425" spans="22:22" ht="12.75" customHeight="1">
      <c r="V425" s="171" t="s">
        <v>535</v>
      </c>
    </row>
    <row r="426" spans="22:22" ht="12.75" customHeight="1">
      <c r="V426" s="171" t="s">
        <v>536</v>
      </c>
    </row>
    <row r="427" spans="22:22" ht="12.75" customHeight="1">
      <c r="V427" s="171" t="s">
        <v>537</v>
      </c>
    </row>
    <row r="428" spans="22:22" ht="12.75" customHeight="1">
      <c r="V428" s="171" t="s">
        <v>538</v>
      </c>
    </row>
    <row r="429" spans="22:22" ht="12.75" customHeight="1">
      <c r="V429" s="171" t="s">
        <v>539</v>
      </c>
    </row>
    <row r="430" spans="22:22" ht="12.75" customHeight="1">
      <c r="V430" s="171" t="s">
        <v>540</v>
      </c>
    </row>
    <row r="431" spans="22:22" ht="12.75" customHeight="1">
      <c r="V431" s="171" t="s">
        <v>541</v>
      </c>
    </row>
    <row r="432" spans="22:22" ht="12.75" customHeight="1">
      <c r="V432" s="171" t="s">
        <v>542</v>
      </c>
    </row>
    <row r="433" spans="22:22" ht="12.75" customHeight="1">
      <c r="V433" s="171" t="s">
        <v>543</v>
      </c>
    </row>
    <row r="434" spans="22:22" ht="12.75" customHeight="1">
      <c r="V434" s="171" t="s">
        <v>544</v>
      </c>
    </row>
    <row r="435" spans="22:22" ht="12.75" customHeight="1">
      <c r="V435" s="171" t="s">
        <v>111</v>
      </c>
    </row>
    <row r="436" spans="22:22" ht="12.75" customHeight="1">
      <c r="V436" s="171" t="s">
        <v>545</v>
      </c>
    </row>
    <row r="437" spans="22:22" ht="12.75" customHeight="1">
      <c r="V437" s="171" t="s">
        <v>546</v>
      </c>
    </row>
    <row r="438" spans="22:22" ht="12.75" customHeight="1">
      <c r="V438" s="171" t="s">
        <v>547</v>
      </c>
    </row>
    <row r="439" spans="22:22" ht="12.75" customHeight="1">
      <c r="V439" s="171" t="s">
        <v>548</v>
      </c>
    </row>
    <row r="440" spans="22:22" ht="12.75" customHeight="1">
      <c r="V440" s="171" t="s">
        <v>549</v>
      </c>
    </row>
    <row r="441" spans="22:22" ht="12.75" customHeight="1">
      <c r="V441" s="171" t="s">
        <v>550</v>
      </c>
    </row>
    <row r="442" spans="22:22" ht="12.75" customHeight="1">
      <c r="V442" s="171" t="s">
        <v>551</v>
      </c>
    </row>
    <row r="443" spans="22:22" ht="12.75" customHeight="1">
      <c r="V443" s="171" t="s">
        <v>552</v>
      </c>
    </row>
    <row r="444" spans="22:22" ht="12.75" customHeight="1">
      <c r="V444" s="171" t="s">
        <v>553</v>
      </c>
    </row>
    <row r="445" spans="22:22" ht="12.75" customHeight="1">
      <c r="V445" s="171" t="s">
        <v>554</v>
      </c>
    </row>
    <row r="446" spans="22:22" ht="12.75" customHeight="1">
      <c r="V446" s="171" t="s">
        <v>555</v>
      </c>
    </row>
    <row r="447" spans="22:22" ht="12.75" customHeight="1">
      <c r="V447" s="171" t="s">
        <v>556</v>
      </c>
    </row>
    <row r="448" spans="22:22" ht="12.75" customHeight="1">
      <c r="V448" s="171" t="s">
        <v>557</v>
      </c>
    </row>
    <row r="449" spans="22:22" ht="12.75" customHeight="1">
      <c r="V449" s="171" t="s">
        <v>558</v>
      </c>
    </row>
    <row r="450" spans="22:22" ht="12.75" customHeight="1">
      <c r="V450" s="171" t="s">
        <v>559</v>
      </c>
    </row>
    <row r="451" spans="22:22" ht="12.75" customHeight="1">
      <c r="V451" s="171" t="s">
        <v>559</v>
      </c>
    </row>
    <row r="452" spans="22:22" ht="12.75" customHeight="1">
      <c r="V452" s="171" t="s">
        <v>560</v>
      </c>
    </row>
    <row r="453" spans="22:22" ht="12.75" customHeight="1">
      <c r="V453" s="171" t="s">
        <v>561</v>
      </c>
    </row>
    <row r="454" spans="22:22" ht="12.75" customHeight="1">
      <c r="V454" s="171" t="s">
        <v>562</v>
      </c>
    </row>
    <row r="455" spans="22:22" ht="12.75" customHeight="1">
      <c r="V455" s="171" t="s">
        <v>563</v>
      </c>
    </row>
    <row r="456" spans="22:22" ht="12.75" customHeight="1">
      <c r="V456" s="171" t="s">
        <v>564</v>
      </c>
    </row>
    <row r="457" spans="22:22" ht="12.75" customHeight="1">
      <c r="V457" s="171" t="s">
        <v>565</v>
      </c>
    </row>
    <row r="458" spans="22:22" ht="12.75" customHeight="1">
      <c r="V458" s="171" t="s">
        <v>566</v>
      </c>
    </row>
    <row r="459" spans="22:22" ht="12.75" customHeight="1">
      <c r="V459" s="171" t="s">
        <v>567</v>
      </c>
    </row>
    <row r="460" spans="22:22" ht="12.75" customHeight="1">
      <c r="V460" s="171" t="s">
        <v>568</v>
      </c>
    </row>
    <row r="461" spans="22:22" ht="12.75" customHeight="1">
      <c r="V461" s="171" t="s">
        <v>569</v>
      </c>
    </row>
    <row r="462" spans="22:22" ht="12.75" customHeight="1">
      <c r="V462" s="171" t="s">
        <v>570</v>
      </c>
    </row>
    <row r="463" spans="22:22" ht="12.75" customHeight="1">
      <c r="V463" s="171" t="s">
        <v>571</v>
      </c>
    </row>
    <row r="464" spans="22:22" ht="12.75" customHeight="1">
      <c r="V464" s="171" t="s">
        <v>572</v>
      </c>
    </row>
    <row r="465" spans="22:22" ht="12.75" customHeight="1">
      <c r="V465" s="171" t="s">
        <v>573</v>
      </c>
    </row>
    <row r="466" spans="22:22" ht="12.75" customHeight="1">
      <c r="V466" s="171" t="s">
        <v>574</v>
      </c>
    </row>
    <row r="467" spans="22:22" ht="12.75" customHeight="1">
      <c r="V467" s="171" t="s">
        <v>575</v>
      </c>
    </row>
    <row r="468" spans="22:22" ht="12.75" customHeight="1">
      <c r="V468" s="171" t="s">
        <v>576</v>
      </c>
    </row>
    <row r="469" spans="22:22" ht="12.75" customHeight="1">
      <c r="V469" s="171" t="s">
        <v>1648</v>
      </c>
    </row>
    <row r="470" spans="22:22" ht="12.75" customHeight="1">
      <c r="V470" s="171" t="s">
        <v>577</v>
      </c>
    </row>
    <row r="471" spans="22:22" ht="12.75" customHeight="1">
      <c r="V471" s="171" t="s">
        <v>578</v>
      </c>
    </row>
    <row r="472" spans="22:22" ht="12.75" customHeight="1">
      <c r="V472" s="171" t="s">
        <v>578</v>
      </c>
    </row>
    <row r="473" spans="22:22" ht="12.75" customHeight="1">
      <c r="V473" s="171" t="s">
        <v>579</v>
      </c>
    </row>
    <row r="474" spans="22:22" ht="12.75" customHeight="1">
      <c r="V474" s="171" t="s">
        <v>580</v>
      </c>
    </row>
    <row r="475" spans="22:22" ht="12.75" customHeight="1">
      <c r="V475" s="171" t="s">
        <v>581</v>
      </c>
    </row>
    <row r="476" spans="22:22" ht="12.75" customHeight="1">
      <c r="V476" s="171" t="s">
        <v>582</v>
      </c>
    </row>
    <row r="477" spans="22:22" ht="12.75" customHeight="1">
      <c r="V477" s="171" t="s">
        <v>583</v>
      </c>
    </row>
    <row r="478" spans="22:22" ht="12.75" customHeight="1">
      <c r="V478" s="171" t="s">
        <v>584</v>
      </c>
    </row>
    <row r="479" spans="22:22" ht="12.75" customHeight="1">
      <c r="V479" s="171" t="s">
        <v>585</v>
      </c>
    </row>
    <row r="480" spans="22:22" ht="12.75" customHeight="1">
      <c r="V480" s="171" t="s">
        <v>586</v>
      </c>
    </row>
    <row r="481" spans="22:22" ht="12.75" customHeight="1">
      <c r="V481" s="171" t="s">
        <v>587</v>
      </c>
    </row>
    <row r="482" spans="22:22" ht="12.75" customHeight="1">
      <c r="V482" s="171" t="s">
        <v>588</v>
      </c>
    </row>
    <row r="483" spans="22:22" ht="12.75" customHeight="1">
      <c r="V483" s="171" t="s">
        <v>589</v>
      </c>
    </row>
    <row r="484" spans="22:22" ht="12.75" customHeight="1">
      <c r="V484" s="171" t="s">
        <v>589</v>
      </c>
    </row>
    <row r="485" spans="22:22" ht="12.75" customHeight="1">
      <c r="V485" s="171" t="s">
        <v>590</v>
      </c>
    </row>
    <row r="486" spans="22:22" ht="12.75" customHeight="1">
      <c r="V486" s="171" t="s">
        <v>591</v>
      </c>
    </row>
    <row r="487" spans="22:22" ht="12.75" customHeight="1">
      <c r="V487" s="171" t="s">
        <v>592</v>
      </c>
    </row>
    <row r="488" spans="22:22" ht="12.75" customHeight="1">
      <c r="V488" s="171" t="s">
        <v>593</v>
      </c>
    </row>
    <row r="489" spans="22:22" ht="12.75" customHeight="1">
      <c r="V489" s="171" t="s">
        <v>594</v>
      </c>
    </row>
    <row r="490" spans="22:22" ht="12.75" customHeight="1">
      <c r="V490" s="171" t="s">
        <v>595</v>
      </c>
    </row>
    <row r="491" spans="22:22" ht="12.75" customHeight="1">
      <c r="V491" s="171" t="s">
        <v>596</v>
      </c>
    </row>
    <row r="492" spans="22:22" ht="12.75" customHeight="1">
      <c r="V492" s="171" t="s">
        <v>597</v>
      </c>
    </row>
    <row r="493" spans="22:22" ht="12.75" customHeight="1">
      <c r="V493" s="171" t="s">
        <v>598</v>
      </c>
    </row>
    <row r="494" spans="22:22" ht="12.75" customHeight="1">
      <c r="V494" s="171" t="s">
        <v>599</v>
      </c>
    </row>
    <row r="495" spans="22:22" ht="12.75" customHeight="1">
      <c r="V495" s="171" t="s">
        <v>600</v>
      </c>
    </row>
    <row r="496" spans="22:22" ht="12.75" customHeight="1">
      <c r="V496" s="171" t="s">
        <v>601</v>
      </c>
    </row>
    <row r="497" spans="22:22" ht="12.75" customHeight="1">
      <c r="V497" s="171" t="s">
        <v>602</v>
      </c>
    </row>
    <row r="498" spans="22:22" ht="12.75" customHeight="1">
      <c r="V498" s="171" t="s">
        <v>603</v>
      </c>
    </row>
    <row r="499" spans="22:22" ht="12.75" customHeight="1">
      <c r="V499" s="171" t="s">
        <v>604</v>
      </c>
    </row>
    <row r="500" spans="22:22" ht="12.75" customHeight="1">
      <c r="V500" s="171" t="s">
        <v>605</v>
      </c>
    </row>
    <row r="501" spans="22:22" ht="12.75" customHeight="1">
      <c r="V501" s="171" t="s">
        <v>606</v>
      </c>
    </row>
    <row r="502" spans="22:22" ht="12.75" customHeight="1">
      <c r="V502" s="171" t="s">
        <v>607</v>
      </c>
    </row>
    <row r="503" spans="22:22" ht="12.75" customHeight="1">
      <c r="V503" s="171" t="s">
        <v>608</v>
      </c>
    </row>
    <row r="504" spans="22:22" ht="12.75" customHeight="1">
      <c r="V504" s="171" t="s">
        <v>609</v>
      </c>
    </row>
    <row r="505" spans="22:22" ht="12.75" customHeight="1">
      <c r="V505" s="171" t="s">
        <v>610</v>
      </c>
    </row>
    <row r="506" spans="22:22" ht="12.75" customHeight="1">
      <c r="V506" s="171" t="s">
        <v>611</v>
      </c>
    </row>
    <row r="507" spans="22:22" ht="12.75" customHeight="1">
      <c r="V507" s="171" t="s">
        <v>612</v>
      </c>
    </row>
    <row r="508" spans="22:22" ht="12.75" customHeight="1">
      <c r="V508" s="171" t="s">
        <v>613</v>
      </c>
    </row>
    <row r="509" spans="22:22" ht="12.75" customHeight="1">
      <c r="V509" s="171" t="s">
        <v>614</v>
      </c>
    </row>
    <row r="510" spans="22:22" ht="12.75" customHeight="1">
      <c r="V510" s="171" t="s">
        <v>615</v>
      </c>
    </row>
    <row r="511" spans="22:22" ht="12.75" customHeight="1">
      <c r="V511" s="171" t="s">
        <v>616</v>
      </c>
    </row>
    <row r="512" spans="22:22" ht="12.75" customHeight="1">
      <c r="V512" s="171" t="s">
        <v>617</v>
      </c>
    </row>
    <row r="513" spans="22:22" ht="12.75" customHeight="1">
      <c r="V513" s="171" t="s">
        <v>618</v>
      </c>
    </row>
    <row r="514" spans="22:22" ht="12.75" customHeight="1">
      <c r="V514" s="171" t="s">
        <v>619</v>
      </c>
    </row>
    <row r="515" spans="22:22" ht="12.75" customHeight="1">
      <c r="V515" s="171" t="s">
        <v>620</v>
      </c>
    </row>
    <row r="516" spans="22:22" ht="12.75" customHeight="1">
      <c r="V516" s="171" t="s">
        <v>621</v>
      </c>
    </row>
    <row r="517" spans="22:22" ht="12.75" customHeight="1">
      <c r="V517" s="171" t="s">
        <v>622</v>
      </c>
    </row>
    <row r="518" spans="22:22" ht="12.75" customHeight="1">
      <c r="V518" s="171" t="s">
        <v>623</v>
      </c>
    </row>
    <row r="519" spans="22:22" ht="12.75" customHeight="1">
      <c r="V519" s="171" t="s">
        <v>624</v>
      </c>
    </row>
    <row r="520" spans="22:22" ht="12.75" customHeight="1">
      <c r="V520" s="171" t="s">
        <v>625</v>
      </c>
    </row>
    <row r="521" spans="22:22" ht="12.75" customHeight="1">
      <c r="V521" s="171" t="s">
        <v>626</v>
      </c>
    </row>
    <row r="522" spans="22:22" ht="12.75" customHeight="1">
      <c r="V522" s="171" t="s">
        <v>627</v>
      </c>
    </row>
    <row r="523" spans="22:22" ht="12.75" customHeight="1">
      <c r="V523" s="171" t="s">
        <v>628</v>
      </c>
    </row>
    <row r="524" spans="22:22" ht="12.75" customHeight="1">
      <c r="V524" s="171" t="s">
        <v>628</v>
      </c>
    </row>
    <row r="525" spans="22:22" ht="12.75" customHeight="1">
      <c r="V525" s="171" t="s">
        <v>629</v>
      </c>
    </row>
    <row r="526" spans="22:22" ht="12.75" customHeight="1">
      <c r="V526" s="171" t="s">
        <v>630</v>
      </c>
    </row>
    <row r="527" spans="22:22" ht="12.75" customHeight="1">
      <c r="V527" s="171" t="s">
        <v>631</v>
      </c>
    </row>
    <row r="528" spans="22:22" ht="12.75" customHeight="1">
      <c r="V528" s="171" t="s">
        <v>632</v>
      </c>
    </row>
    <row r="529" spans="22:22" ht="12.75" customHeight="1">
      <c r="V529" s="171" t="s">
        <v>633</v>
      </c>
    </row>
    <row r="530" spans="22:22" ht="12.75" customHeight="1">
      <c r="V530" s="171" t="s">
        <v>634</v>
      </c>
    </row>
    <row r="531" spans="22:22" ht="12.75" customHeight="1">
      <c r="V531" s="171" t="s">
        <v>635</v>
      </c>
    </row>
    <row r="532" spans="22:22" ht="12.75" customHeight="1">
      <c r="V532" s="171" t="s">
        <v>636</v>
      </c>
    </row>
    <row r="533" spans="22:22" ht="12.75" customHeight="1">
      <c r="V533" s="171" t="s">
        <v>637</v>
      </c>
    </row>
    <row r="534" spans="22:22" ht="12.75" customHeight="1">
      <c r="V534" s="171" t="s">
        <v>638</v>
      </c>
    </row>
    <row r="535" spans="22:22" ht="12.75" customHeight="1">
      <c r="V535" s="171" t="s">
        <v>639</v>
      </c>
    </row>
    <row r="536" spans="22:22" ht="12.75" customHeight="1">
      <c r="V536" s="171" t="s">
        <v>640</v>
      </c>
    </row>
    <row r="537" spans="22:22" ht="12.75" customHeight="1">
      <c r="V537" s="171" t="s">
        <v>641</v>
      </c>
    </row>
    <row r="538" spans="22:22" ht="12.75" customHeight="1">
      <c r="V538" s="171" t="s">
        <v>642</v>
      </c>
    </row>
    <row r="539" spans="22:22" ht="12.75" customHeight="1">
      <c r="V539" s="171" t="s">
        <v>643</v>
      </c>
    </row>
    <row r="540" spans="22:22" ht="12.75" customHeight="1">
      <c r="V540" s="171" t="s">
        <v>644</v>
      </c>
    </row>
    <row r="541" spans="22:22" ht="12.75" customHeight="1">
      <c r="V541" s="171" t="s">
        <v>645</v>
      </c>
    </row>
    <row r="542" spans="22:22" ht="12.75" customHeight="1">
      <c r="V542" s="171" t="s">
        <v>646</v>
      </c>
    </row>
    <row r="543" spans="22:22" ht="12.75" customHeight="1">
      <c r="V543" s="171" t="s">
        <v>647</v>
      </c>
    </row>
    <row r="544" spans="22:22" ht="12.75" customHeight="1">
      <c r="V544" s="171" t="s">
        <v>648</v>
      </c>
    </row>
    <row r="545" spans="22:22" ht="12.75" customHeight="1">
      <c r="V545" s="171" t="s">
        <v>649</v>
      </c>
    </row>
    <row r="546" spans="22:22" ht="12.75" customHeight="1">
      <c r="V546" s="171" t="s">
        <v>650</v>
      </c>
    </row>
    <row r="547" spans="22:22" ht="12.75" customHeight="1">
      <c r="V547" s="171" t="s">
        <v>651</v>
      </c>
    </row>
    <row r="548" spans="22:22" ht="12.75" customHeight="1">
      <c r="V548" s="171" t="s">
        <v>121</v>
      </c>
    </row>
    <row r="549" spans="22:22" ht="12.75" customHeight="1">
      <c r="V549" s="171" t="s">
        <v>652</v>
      </c>
    </row>
    <row r="550" spans="22:22" ht="12.75" customHeight="1">
      <c r="V550" s="171" t="s">
        <v>653</v>
      </c>
    </row>
    <row r="551" spans="22:22" ht="12.75" customHeight="1">
      <c r="V551" s="171" t="s">
        <v>654</v>
      </c>
    </row>
    <row r="552" spans="22:22" ht="12.75" customHeight="1">
      <c r="V552" s="171" t="s">
        <v>655</v>
      </c>
    </row>
    <row r="553" spans="22:22" ht="12.75" customHeight="1">
      <c r="V553" s="171" t="s">
        <v>656</v>
      </c>
    </row>
    <row r="554" spans="22:22" ht="12.75" customHeight="1">
      <c r="V554" s="171" t="s">
        <v>657</v>
      </c>
    </row>
    <row r="555" spans="22:22" ht="12.75" customHeight="1">
      <c r="V555" s="171" t="s">
        <v>658</v>
      </c>
    </row>
    <row r="556" spans="22:22" ht="12.75" customHeight="1">
      <c r="V556" s="171" t="s">
        <v>659</v>
      </c>
    </row>
    <row r="557" spans="22:22" ht="12.75" customHeight="1">
      <c r="V557" s="171" t="s">
        <v>660</v>
      </c>
    </row>
    <row r="558" spans="22:22" ht="12.75" customHeight="1">
      <c r="V558" s="171" t="s">
        <v>661</v>
      </c>
    </row>
    <row r="559" spans="22:22" ht="12.75" customHeight="1">
      <c r="V559" s="171" t="s">
        <v>662</v>
      </c>
    </row>
    <row r="560" spans="22:22" ht="12.75" customHeight="1">
      <c r="V560" s="171" t="s">
        <v>663</v>
      </c>
    </row>
    <row r="561" spans="22:22" ht="12.75" customHeight="1">
      <c r="V561" s="171" t="s">
        <v>664</v>
      </c>
    </row>
    <row r="562" spans="22:22" ht="12.75" customHeight="1">
      <c r="V562" s="171" t="s">
        <v>665</v>
      </c>
    </row>
    <row r="563" spans="22:22" ht="12.75" customHeight="1">
      <c r="V563" s="171" t="s">
        <v>666</v>
      </c>
    </row>
    <row r="564" spans="22:22" ht="12.75" customHeight="1">
      <c r="V564" s="171" t="s">
        <v>667</v>
      </c>
    </row>
    <row r="565" spans="22:22" ht="12.75" customHeight="1">
      <c r="V565" s="171" t="s">
        <v>668</v>
      </c>
    </row>
    <row r="566" spans="22:22" ht="12.75" customHeight="1">
      <c r="V566" s="171" t="s">
        <v>669</v>
      </c>
    </row>
    <row r="567" spans="22:22" ht="12.75" customHeight="1">
      <c r="V567" s="171" t="s">
        <v>670</v>
      </c>
    </row>
    <row r="568" spans="22:22" ht="12.75" customHeight="1">
      <c r="V568" s="171" t="s">
        <v>671</v>
      </c>
    </row>
    <row r="569" spans="22:22" ht="12.75" customHeight="1">
      <c r="V569" s="171" t="s">
        <v>672</v>
      </c>
    </row>
    <row r="570" spans="22:22" ht="12.75" customHeight="1">
      <c r="V570" s="171" t="s">
        <v>673</v>
      </c>
    </row>
    <row r="571" spans="22:22" ht="12.75" customHeight="1">
      <c r="V571" s="171" t="s">
        <v>674</v>
      </c>
    </row>
    <row r="572" spans="22:22" ht="12.75" customHeight="1">
      <c r="V572" s="171" t="s">
        <v>675</v>
      </c>
    </row>
    <row r="573" spans="22:22" ht="12.75" customHeight="1">
      <c r="V573" s="171" t="s">
        <v>676</v>
      </c>
    </row>
    <row r="574" spans="22:22" ht="12.75" customHeight="1">
      <c r="V574" s="171" t="s">
        <v>677</v>
      </c>
    </row>
    <row r="575" spans="22:22" ht="12.75" customHeight="1">
      <c r="V575" s="171" t="s">
        <v>678</v>
      </c>
    </row>
    <row r="576" spans="22:22" ht="12.75" customHeight="1">
      <c r="V576" s="171" t="s">
        <v>679</v>
      </c>
    </row>
    <row r="577" spans="22:22" ht="12.75" customHeight="1">
      <c r="V577" s="171" t="s">
        <v>680</v>
      </c>
    </row>
    <row r="578" spans="22:22" ht="12.75" customHeight="1">
      <c r="V578" s="171" t="s">
        <v>681</v>
      </c>
    </row>
    <row r="579" spans="22:22" ht="12.75" customHeight="1">
      <c r="V579" s="171" t="s">
        <v>682</v>
      </c>
    </row>
    <row r="580" spans="22:22" ht="12.75" customHeight="1">
      <c r="V580" s="171" t="s">
        <v>683</v>
      </c>
    </row>
    <row r="581" spans="22:22" ht="12.75" customHeight="1">
      <c r="V581" s="171" t="s">
        <v>684</v>
      </c>
    </row>
    <row r="582" spans="22:22" ht="12.75" customHeight="1">
      <c r="V582" s="171" t="s">
        <v>685</v>
      </c>
    </row>
    <row r="583" spans="22:22" ht="12.75" customHeight="1">
      <c r="V583" s="171" t="s">
        <v>686</v>
      </c>
    </row>
    <row r="584" spans="22:22" ht="12.75" customHeight="1">
      <c r="V584" s="171" t="s">
        <v>687</v>
      </c>
    </row>
    <row r="585" spans="22:22" ht="12.75" customHeight="1">
      <c r="V585" s="171" t="s">
        <v>688</v>
      </c>
    </row>
    <row r="586" spans="22:22" ht="12.75" customHeight="1">
      <c r="V586" s="171" t="s">
        <v>689</v>
      </c>
    </row>
    <row r="587" spans="22:22" ht="12.75" customHeight="1">
      <c r="V587" s="171" t="s">
        <v>690</v>
      </c>
    </row>
    <row r="588" spans="22:22" ht="12.75" customHeight="1">
      <c r="V588" s="171" t="s">
        <v>691</v>
      </c>
    </row>
    <row r="589" spans="22:22" ht="12.75" customHeight="1">
      <c r="V589" s="171" t="s">
        <v>692</v>
      </c>
    </row>
    <row r="590" spans="22:22" ht="12.75" customHeight="1">
      <c r="V590" s="171" t="s">
        <v>693</v>
      </c>
    </row>
    <row r="591" spans="22:22" ht="12.75" customHeight="1">
      <c r="V591" s="171" t="s">
        <v>694</v>
      </c>
    </row>
    <row r="592" spans="22:22" ht="12.75" customHeight="1">
      <c r="V592" s="171" t="s">
        <v>695</v>
      </c>
    </row>
    <row r="593" spans="22:22" ht="12.75" customHeight="1">
      <c r="V593" s="171" t="s">
        <v>1597</v>
      </c>
    </row>
    <row r="594" spans="22:22" ht="12.75" customHeight="1">
      <c r="V594" s="171" t="s">
        <v>696</v>
      </c>
    </row>
    <row r="595" spans="22:22" ht="12.75" customHeight="1">
      <c r="V595" s="171" t="s">
        <v>1598</v>
      </c>
    </row>
    <row r="596" spans="22:22" ht="12.75" customHeight="1">
      <c r="V596" s="171" t="s">
        <v>697</v>
      </c>
    </row>
    <row r="597" spans="22:22" ht="12.75" customHeight="1">
      <c r="V597" s="171" t="s">
        <v>698</v>
      </c>
    </row>
    <row r="598" spans="22:22" ht="12.75" customHeight="1">
      <c r="V598" s="171" t="s">
        <v>699</v>
      </c>
    </row>
    <row r="599" spans="22:22" ht="12.75" customHeight="1">
      <c r="V599" s="171" t="s">
        <v>700</v>
      </c>
    </row>
    <row r="600" spans="22:22" ht="12.75" customHeight="1">
      <c r="V600" s="171" t="s">
        <v>701</v>
      </c>
    </row>
    <row r="601" spans="22:22" ht="12.75" customHeight="1">
      <c r="V601" s="171" t="s">
        <v>702</v>
      </c>
    </row>
    <row r="602" spans="22:22" ht="12.75" customHeight="1">
      <c r="V602" s="171" t="s">
        <v>703</v>
      </c>
    </row>
    <row r="603" spans="22:22" ht="12.75" customHeight="1">
      <c r="V603" s="171" t="s">
        <v>704</v>
      </c>
    </row>
    <row r="604" spans="22:22" ht="12.75" customHeight="1">
      <c r="V604" s="171" t="s">
        <v>705</v>
      </c>
    </row>
    <row r="605" spans="22:22" ht="12.75" customHeight="1">
      <c r="V605" s="171" t="s">
        <v>706</v>
      </c>
    </row>
    <row r="606" spans="22:22" ht="12.75" customHeight="1">
      <c r="V606" s="171" t="s">
        <v>707</v>
      </c>
    </row>
    <row r="607" spans="22:22" ht="12.75" customHeight="1">
      <c r="V607" s="171" t="s">
        <v>708</v>
      </c>
    </row>
    <row r="608" spans="22:22" ht="12.75" customHeight="1">
      <c r="V608" s="171" t="s">
        <v>709</v>
      </c>
    </row>
    <row r="609" spans="22:22" ht="12.75" customHeight="1">
      <c r="V609" s="171" t="s">
        <v>710</v>
      </c>
    </row>
    <row r="610" spans="22:22" ht="12.75" customHeight="1">
      <c r="V610" s="171" t="s">
        <v>711</v>
      </c>
    </row>
    <row r="611" spans="22:22" ht="12.75" customHeight="1">
      <c r="V611" s="171" t="s">
        <v>712</v>
      </c>
    </row>
    <row r="612" spans="22:22" ht="12.75" customHeight="1">
      <c r="V612" s="171" t="s">
        <v>713</v>
      </c>
    </row>
    <row r="613" spans="22:22" ht="12.75" customHeight="1">
      <c r="V613" s="171" t="s">
        <v>714</v>
      </c>
    </row>
    <row r="614" spans="22:22" ht="12.75" customHeight="1">
      <c r="V614" s="171" t="s">
        <v>715</v>
      </c>
    </row>
    <row r="615" spans="22:22" ht="12.75" customHeight="1">
      <c r="V615" s="171" t="s">
        <v>716</v>
      </c>
    </row>
    <row r="616" spans="22:22" ht="12.75" customHeight="1">
      <c r="V616" s="171" t="s">
        <v>717</v>
      </c>
    </row>
    <row r="617" spans="22:22" ht="12.75" customHeight="1">
      <c r="V617" s="171" t="s">
        <v>718</v>
      </c>
    </row>
    <row r="618" spans="22:22" ht="12.75" customHeight="1">
      <c r="V618" s="171" t="s">
        <v>1649</v>
      </c>
    </row>
    <row r="619" spans="22:22" ht="12.75" customHeight="1">
      <c r="V619" s="171" t="s">
        <v>719</v>
      </c>
    </row>
    <row r="620" spans="22:22" ht="12.75" customHeight="1">
      <c r="V620" s="171" t="s">
        <v>720</v>
      </c>
    </row>
    <row r="621" spans="22:22" ht="12.75" customHeight="1">
      <c r="V621" s="171" t="s">
        <v>721</v>
      </c>
    </row>
    <row r="622" spans="22:22" ht="12.75" customHeight="1">
      <c r="V622" s="171" t="s">
        <v>722</v>
      </c>
    </row>
    <row r="623" spans="22:22" ht="12.75" customHeight="1">
      <c r="V623" s="171" t="s">
        <v>1650</v>
      </c>
    </row>
    <row r="624" spans="22:22" ht="12.75" customHeight="1">
      <c r="V624" s="171" t="s">
        <v>723</v>
      </c>
    </row>
    <row r="625" spans="22:22" ht="12.75" customHeight="1">
      <c r="V625" s="171" t="s">
        <v>724</v>
      </c>
    </row>
    <row r="626" spans="22:22" ht="12.75" customHeight="1">
      <c r="V626" s="171" t="s">
        <v>725</v>
      </c>
    </row>
    <row r="627" spans="22:22" ht="12.75" customHeight="1">
      <c r="V627" s="171" t="s">
        <v>726</v>
      </c>
    </row>
    <row r="628" spans="22:22" ht="12.75" customHeight="1">
      <c r="V628" s="171" t="s">
        <v>727</v>
      </c>
    </row>
    <row r="629" spans="22:22" ht="12.75" customHeight="1">
      <c r="V629" s="171" t="s">
        <v>728</v>
      </c>
    </row>
    <row r="630" spans="22:22" ht="12.75" customHeight="1">
      <c r="V630" s="171" t="s">
        <v>729</v>
      </c>
    </row>
    <row r="631" spans="22:22" ht="12.75" customHeight="1">
      <c r="V631" s="171" t="s">
        <v>730</v>
      </c>
    </row>
    <row r="632" spans="22:22" ht="12.75" customHeight="1">
      <c r="V632" s="171" t="s">
        <v>731</v>
      </c>
    </row>
    <row r="633" spans="22:22" ht="12.75" customHeight="1">
      <c r="V633" s="171" t="s">
        <v>731</v>
      </c>
    </row>
    <row r="634" spans="22:22" ht="12.75" customHeight="1">
      <c r="V634" s="171" t="s">
        <v>732</v>
      </c>
    </row>
    <row r="635" spans="22:22" ht="12.75" customHeight="1">
      <c r="V635" s="171" t="s">
        <v>733</v>
      </c>
    </row>
    <row r="636" spans="22:22" ht="12.75" customHeight="1">
      <c r="V636" s="171" t="s">
        <v>734</v>
      </c>
    </row>
    <row r="637" spans="22:22" ht="12.75" customHeight="1">
      <c r="V637" s="171" t="s">
        <v>735</v>
      </c>
    </row>
    <row r="638" spans="22:22" ht="12.75" customHeight="1">
      <c r="V638" s="171" t="s">
        <v>736</v>
      </c>
    </row>
    <row r="639" spans="22:22" ht="12.75" customHeight="1">
      <c r="V639" s="171" t="s">
        <v>737</v>
      </c>
    </row>
    <row r="640" spans="22:22" ht="12.75" customHeight="1">
      <c r="V640" s="171" t="s">
        <v>738</v>
      </c>
    </row>
    <row r="641" spans="22:22" ht="12.75" customHeight="1">
      <c r="V641" s="171" t="s">
        <v>739</v>
      </c>
    </row>
    <row r="642" spans="22:22" ht="12.75" customHeight="1">
      <c r="V642" s="171" t="s">
        <v>740</v>
      </c>
    </row>
    <row r="643" spans="22:22" ht="12.75" customHeight="1">
      <c r="V643" s="171" t="s">
        <v>741</v>
      </c>
    </row>
    <row r="644" spans="22:22" ht="12.75" customHeight="1">
      <c r="V644" s="171" t="s">
        <v>742</v>
      </c>
    </row>
    <row r="645" spans="22:22" ht="12.75" customHeight="1">
      <c r="V645" s="171" t="s">
        <v>743</v>
      </c>
    </row>
    <row r="646" spans="22:22" ht="12.75" customHeight="1">
      <c r="V646" s="171" t="s">
        <v>744</v>
      </c>
    </row>
    <row r="647" spans="22:22" ht="12.75" customHeight="1">
      <c r="V647" s="171" t="s">
        <v>745</v>
      </c>
    </row>
    <row r="648" spans="22:22" ht="12.75" customHeight="1">
      <c r="V648" s="171" t="s">
        <v>746</v>
      </c>
    </row>
    <row r="649" spans="22:22" ht="12.75" customHeight="1">
      <c r="V649" s="171" t="s">
        <v>747</v>
      </c>
    </row>
    <row r="650" spans="22:22" ht="12.75" customHeight="1">
      <c r="V650" s="171" t="s">
        <v>748</v>
      </c>
    </row>
    <row r="651" spans="22:22" ht="12.75" customHeight="1">
      <c r="V651" s="171" t="s">
        <v>749</v>
      </c>
    </row>
    <row r="652" spans="22:22" ht="12.75" customHeight="1">
      <c r="V652" s="171" t="s">
        <v>750</v>
      </c>
    </row>
    <row r="653" spans="22:22" ht="12.75" customHeight="1">
      <c r="V653" s="171" t="s">
        <v>751</v>
      </c>
    </row>
    <row r="654" spans="22:22" ht="12.75" customHeight="1">
      <c r="V654" s="171" t="s">
        <v>752</v>
      </c>
    </row>
    <row r="655" spans="22:22" ht="12.75" customHeight="1">
      <c r="V655" s="171" t="s">
        <v>753</v>
      </c>
    </row>
    <row r="656" spans="22:22" ht="12.75" customHeight="1">
      <c r="V656" s="171" t="s">
        <v>754</v>
      </c>
    </row>
    <row r="657" spans="22:22" ht="12.75" customHeight="1">
      <c r="V657" s="171" t="s">
        <v>755</v>
      </c>
    </row>
    <row r="658" spans="22:22" ht="12.75" customHeight="1">
      <c r="V658" s="171" t="s">
        <v>756</v>
      </c>
    </row>
    <row r="659" spans="22:22" ht="12.75" customHeight="1">
      <c r="V659" s="171" t="s">
        <v>757</v>
      </c>
    </row>
    <row r="660" spans="22:22" ht="12.75" customHeight="1">
      <c r="V660" s="171" t="s">
        <v>758</v>
      </c>
    </row>
    <row r="661" spans="22:22" ht="12.75" customHeight="1">
      <c r="V661" s="171" t="s">
        <v>759</v>
      </c>
    </row>
    <row r="662" spans="22:22" ht="12.75" customHeight="1">
      <c r="V662" s="171" t="s">
        <v>760</v>
      </c>
    </row>
    <row r="663" spans="22:22" ht="12.75" customHeight="1">
      <c r="V663" s="171" t="s">
        <v>761</v>
      </c>
    </row>
    <row r="664" spans="22:22" ht="12.75" customHeight="1">
      <c r="V664" s="171" t="s">
        <v>762</v>
      </c>
    </row>
    <row r="665" spans="22:22" ht="12.75" customHeight="1">
      <c r="V665" s="171" t="s">
        <v>1599</v>
      </c>
    </row>
    <row r="666" spans="22:22" ht="12.75" customHeight="1">
      <c r="V666" s="171" t="s">
        <v>763</v>
      </c>
    </row>
    <row r="667" spans="22:22" ht="12.75" customHeight="1">
      <c r="V667" s="171" t="s">
        <v>764</v>
      </c>
    </row>
    <row r="668" spans="22:22" ht="12.75" customHeight="1">
      <c r="V668" s="171" t="s">
        <v>765</v>
      </c>
    </row>
    <row r="669" spans="22:22" ht="12.75" customHeight="1">
      <c r="V669" s="171" t="s">
        <v>766</v>
      </c>
    </row>
    <row r="670" spans="22:22" ht="12.75" customHeight="1">
      <c r="V670" s="171" t="s">
        <v>767</v>
      </c>
    </row>
    <row r="671" spans="22:22" ht="12.75" customHeight="1">
      <c r="V671" s="171" t="s">
        <v>768</v>
      </c>
    </row>
    <row r="672" spans="22:22" ht="12.75" customHeight="1">
      <c r="V672" s="171" t="s">
        <v>769</v>
      </c>
    </row>
    <row r="673" spans="22:22" ht="12.75" customHeight="1">
      <c r="V673" s="171" t="s">
        <v>770</v>
      </c>
    </row>
    <row r="674" spans="22:22" ht="12.75" customHeight="1">
      <c r="V674" s="171" t="s">
        <v>771</v>
      </c>
    </row>
    <row r="675" spans="22:22" ht="12.75" customHeight="1">
      <c r="V675" s="171" t="s">
        <v>772</v>
      </c>
    </row>
    <row r="676" spans="22:22" ht="12.75" customHeight="1">
      <c r="V676" s="171" t="s">
        <v>773</v>
      </c>
    </row>
    <row r="677" spans="22:22" ht="12.75" customHeight="1">
      <c r="V677" s="171" t="s">
        <v>774</v>
      </c>
    </row>
    <row r="678" spans="22:22" ht="12.75" customHeight="1">
      <c r="V678" s="171" t="s">
        <v>774</v>
      </c>
    </row>
    <row r="679" spans="22:22" ht="12.75" customHeight="1">
      <c r="V679" s="171" t="s">
        <v>775</v>
      </c>
    </row>
    <row r="680" spans="22:22" ht="12.75" customHeight="1">
      <c r="V680" s="171" t="s">
        <v>776</v>
      </c>
    </row>
    <row r="681" spans="22:22" ht="12.75" customHeight="1">
      <c r="V681" s="171" t="s">
        <v>777</v>
      </c>
    </row>
    <row r="682" spans="22:22" ht="12.75" customHeight="1">
      <c r="V682" s="171" t="s">
        <v>778</v>
      </c>
    </row>
    <row r="683" spans="22:22" ht="12.75" customHeight="1">
      <c r="V683" s="171" t="s">
        <v>778</v>
      </c>
    </row>
    <row r="684" spans="22:22" ht="12.75" customHeight="1">
      <c r="V684" s="171" t="s">
        <v>1651</v>
      </c>
    </row>
    <row r="685" spans="22:22" ht="12.75" customHeight="1">
      <c r="V685" s="171" t="s">
        <v>779</v>
      </c>
    </row>
    <row r="686" spans="22:22" ht="12.75" customHeight="1">
      <c r="V686" s="171" t="s">
        <v>780</v>
      </c>
    </row>
    <row r="687" spans="22:22" ht="12.75" customHeight="1">
      <c r="V687" s="171" t="s">
        <v>781</v>
      </c>
    </row>
    <row r="688" spans="22:22" ht="12.75" customHeight="1">
      <c r="V688" s="171" t="s">
        <v>782</v>
      </c>
    </row>
    <row r="689" spans="22:22" ht="12.75" customHeight="1">
      <c r="V689" s="171" t="s">
        <v>783</v>
      </c>
    </row>
    <row r="690" spans="22:22" ht="12.75" customHeight="1">
      <c r="V690" s="171" t="s">
        <v>784</v>
      </c>
    </row>
    <row r="691" spans="22:22" ht="12.75" customHeight="1">
      <c r="V691" s="171" t="s">
        <v>785</v>
      </c>
    </row>
    <row r="692" spans="22:22" ht="12.75" customHeight="1">
      <c r="V692" s="171" t="s">
        <v>786</v>
      </c>
    </row>
    <row r="693" spans="22:22" ht="12.75" customHeight="1">
      <c r="V693" s="171" t="s">
        <v>787</v>
      </c>
    </row>
    <row r="694" spans="22:22" ht="12.75" customHeight="1">
      <c r="V694" s="171" t="s">
        <v>788</v>
      </c>
    </row>
    <row r="695" spans="22:22" ht="12.75" customHeight="1">
      <c r="V695" s="171" t="s">
        <v>789</v>
      </c>
    </row>
    <row r="696" spans="22:22" ht="12.75" customHeight="1">
      <c r="V696" s="171" t="s">
        <v>790</v>
      </c>
    </row>
    <row r="697" spans="22:22" ht="12.75" customHeight="1">
      <c r="V697" s="171" t="s">
        <v>791</v>
      </c>
    </row>
    <row r="698" spans="22:22" ht="12.75" customHeight="1">
      <c r="V698" s="171" t="s">
        <v>792</v>
      </c>
    </row>
    <row r="699" spans="22:22" ht="12.75" customHeight="1">
      <c r="V699" s="171" t="s">
        <v>793</v>
      </c>
    </row>
    <row r="700" spans="22:22" ht="12.75" customHeight="1">
      <c r="V700" s="171" t="s">
        <v>794</v>
      </c>
    </row>
    <row r="701" spans="22:22" ht="12.75" customHeight="1">
      <c r="V701" s="171" t="s">
        <v>795</v>
      </c>
    </row>
    <row r="702" spans="22:22" ht="12.75" customHeight="1">
      <c r="V702" s="171" t="s">
        <v>796</v>
      </c>
    </row>
    <row r="703" spans="22:22" ht="12.75" customHeight="1">
      <c r="V703" s="171" t="s">
        <v>797</v>
      </c>
    </row>
    <row r="704" spans="22:22" ht="12.75" customHeight="1">
      <c r="V704" s="171" t="s">
        <v>798</v>
      </c>
    </row>
    <row r="705" spans="22:22" ht="12.75" customHeight="1">
      <c r="V705" s="171" t="s">
        <v>799</v>
      </c>
    </row>
    <row r="706" spans="22:22" ht="12.75" customHeight="1">
      <c r="V706" s="171" t="s">
        <v>800</v>
      </c>
    </row>
    <row r="707" spans="22:22" ht="12.75" customHeight="1">
      <c r="V707" s="171" t="s">
        <v>801</v>
      </c>
    </row>
    <row r="708" spans="22:22" ht="12.75" customHeight="1">
      <c r="V708" s="171" t="s">
        <v>802</v>
      </c>
    </row>
    <row r="709" spans="22:22" ht="12.75" customHeight="1">
      <c r="V709" s="171" t="s">
        <v>803</v>
      </c>
    </row>
    <row r="710" spans="22:22" ht="12.75" customHeight="1">
      <c r="V710" s="171" t="s">
        <v>804</v>
      </c>
    </row>
    <row r="711" spans="22:22" ht="12.75" customHeight="1">
      <c r="V711" s="171" t="s">
        <v>805</v>
      </c>
    </row>
    <row r="712" spans="22:22" ht="12.75" customHeight="1">
      <c r="V712" s="171" t="s">
        <v>806</v>
      </c>
    </row>
    <row r="713" spans="22:22" ht="12.75" customHeight="1">
      <c r="V713" s="171" t="s">
        <v>807</v>
      </c>
    </row>
    <row r="714" spans="22:22" ht="12.75" customHeight="1">
      <c r="V714" s="171" t="s">
        <v>808</v>
      </c>
    </row>
    <row r="715" spans="22:22" ht="12.75" customHeight="1">
      <c r="V715" s="171" t="s">
        <v>809</v>
      </c>
    </row>
    <row r="716" spans="22:22" ht="12.75" customHeight="1">
      <c r="V716" s="171" t="s">
        <v>810</v>
      </c>
    </row>
    <row r="717" spans="22:22" ht="12.75" customHeight="1">
      <c r="V717" s="171" t="s">
        <v>811</v>
      </c>
    </row>
    <row r="718" spans="22:22" ht="12.75" customHeight="1">
      <c r="V718" s="171" t="s">
        <v>1652</v>
      </c>
    </row>
    <row r="719" spans="22:22" ht="12.75" customHeight="1">
      <c r="V719" s="171" t="s">
        <v>812</v>
      </c>
    </row>
    <row r="720" spans="22:22" ht="12.75" customHeight="1">
      <c r="V720" s="171" t="s">
        <v>813</v>
      </c>
    </row>
    <row r="721" spans="22:22" ht="12.75" customHeight="1">
      <c r="V721" s="171" t="s">
        <v>814</v>
      </c>
    </row>
    <row r="722" spans="22:22" ht="12.75" customHeight="1">
      <c r="V722" s="171" t="s">
        <v>815</v>
      </c>
    </row>
    <row r="723" spans="22:22" ht="12.75" customHeight="1">
      <c r="V723" s="171" t="s">
        <v>816</v>
      </c>
    </row>
    <row r="724" spans="22:22" ht="12.75" customHeight="1">
      <c r="V724" s="171" t="s">
        <v>817</v>
      </c>
    </row>
    <row r="725" spans="22:22" ht="12.75" customHeight="1">
      <c r="V725" s="171" t="s">
        <v>818</v>
      </c>
    </row>
    <row r="726" spans="22:22" ht="12.75" customHeight="1">
      <c r="V726" s="171" t="s">
        <v>819</v>
      </c>
    </row>
    <row r="727" spans="22:22" ht="12.75" customHeight="1">
      <c r="V727" s="171" t="s">
        <v>820</v>
      </c>
    </row>
    <row r="728" spans="22:22" ht="12.75" customHeight="1">
      <c r="V728" s="171" t="s">
        <v>1600</v>
      </c>
    </row>
    <row r="729" spans="22:22" ht="12.75" customHeight="1">
      <c r="V729" s="171" t="s">
        <v>821</v>
      </c>
    </row>
    <row r="730" spans="22:22" ht="12.75" customHeight="1">
      <c r="V730" s="171" t="s">
        <v>822</v>
      </c>
    </row>
    <row r="731" spans="22:22" ht="12.75" customHeight="1">
      <c r="V731" s="171" t="s">
        <v>823</v>
      </c>
    </row>
    <row r="732" spans="22:22" ht="12.75" customHeight="1">
      <c r="V732" s="171" t="s">
        <v>824</v>
      </c>
    </row>
    <row r="733" spans="22:22" ht="12.75" customHeight="1">
      <c r="V733" s="171" t="s">
        <v>825</v>
      </c>
    </row>
    <row r="734" spans="22:22" ht="12.75" customHeight="1">
      <c r="V734" s="171" t="s">
        <v>826</v>
      </c>
    </row>
    <row r="735" spans="22:22" ht="12.75" customHeight="1">
      <c r="V735" s="171" t="s">
        <v>827</v>
      </c>
    </row>
    <row r="736" spans="22:22" ht="12.75" customHeight="1">
      <c r="V736" s="171" t="s">
        <v>828</v>
      </c>
    </row>
    <row r="737" spans="22:22" ht="12.75" customHeight="1">
      <c r="V737" s="171" t="s">
        <v>829</v>
      </c>
    </row>
    <row r="738" spans="22:22" ht="12.75" customHeight="1">
      <c r="V738" s="171" t="s">
        <v>830</v>
      </c>
    </row>
    <row r="739" spans="22:22" ht="12.75" customHeight="1">
      <c r="V739" s="171" t="s">
        <v>831</v>
      </c>
    </row>
    <row r="740" spans="22:22" ht="12.75" customHeight="1">
      <c r="V740" s="171" t="s">
        <v>832</v>
      </c>
    </row>
    <row r="741" spans="22:22" ht="12.75" customHeight="1">
      <c r="V741" s="171" t="s">
        <v>833</v>
      </c>
    </row>
    <row r="742" spans="22:22" ht="12.75" customHeight="1">
      <c r="V742" s="171" t="s">
        <v>834</v>
      </c>
    </row>
    <row r="743" spans="22:22" ht="12.75" customHeight="1">
      <c r="V743" s="171" t="s">
        <v>1601</v>
      </c>
    </row>
    <row r="744" spans="22:22" ht="12.75" customHeight="1">
      <c r="V744" s="171" t="s">
        <v>835</v>
      </c>
    </row>
    <row r="745" spans="22:22" ht="12.75" customHeight="1">
      <c r="V745" s="171" t="s">
        <v>836</v>
      </c>
    </row>
    <row r="746" spans="22:22" ht="12.75" customHeight="1">
      <c r="V746" s="171" t="s">
        <v>837</v>
      </c>
    </row>
    <row r="747" spans="22:22" ht="12.75" customHeight="1">
      <c r="V747" s="171" t="s">
        <v>838</v>
      </c>
    </row>
    <row r="748" spans="22:22" ht="12.75" customHeight="1">
      <c r="V748" s="171" t="s">
        <v>838</v>
      </c>
    </row>
    <row r="749" spans="22:22" ht="12.75" customHeight="1">
      <c r="V749" s="171" t="s">
        <v>839</v>
      </c>
    </row>
    <row r="750" spans="22:22" ht="12.75" customHeight="1">
      <c r="V750" s="171" t="s">
        <v>840</v>
      </c>
    </row>
    <row r="751" spans="22:22" ht="12.75" customHeight="1">
      <c r="V751" s="171" t="s">
        <v>841</v>
      </c>
    </row>
    <row r="752" spans="22:22" ht="12.75" customHeight="1">
      <c r="V752" s="171" t="s">
        <v>841</v>
      </c>
    </row>
    <row r="753" spans="22:22" ht="12.75" customHeight="1">
      <c r="V753" s="171" t="s">
        <v>842</v>
      </c>
    </row>
    <row r="754" spans="22:22" ht="12.75" customHeight="1">
      <c r="V754" s="171" t="s">
        <v>843</v>
      </c>
    </row>
    <row r="755" spans="22:22" ht="12.75" customHeight="1">
      <c r="V755" s="171" t="s">
        <v>844</v>
      </c>
    </row>
    <row r="756" spans="22:22" ht="12.75" customHeight="1">
      <c r="V756" s="171" t="s">
        <v>845</v>
      </c>
    </row>
    <row r="757" spans="22:22" ht="12.75" customHeight="1">
      <c r="V757" s="171" t="s">
        <v>846</v>
      </c>
    </row>
    <row r="758" spans="22:22" ht="12.75" customHeight="1">
      <c r="V758" s="171" t="s">
        <v>847</v>
      </c>
    </row>
    <row r="759" spans="22:22" ht="12.75" customHeight="1">
      <c r="V759" s="171" t="s">
        <v>848</v>
      </c>
    </row>
    <row r="760" spans="22:22" ht="12.75" customHeight="1">
      <c r="V760" s="171" t="s">
        <v>849</v>
      </c>
    </row>
    <row r="761" spans="22:22" ht="12.75" customHeight="1">
      <c r="V761" s="171" t="s">
        <v>850</v>
      </c>
    </row>
    <row r="762" spans="22:22" ht="12.75" customHeight="1">
      <c r="V762" s="171" t="s">
        <v>851</v>
      </c>
    </row>
    <row r="763" spans="22:22" ht="12.75" customHeight="1">
      <c r="V763" s="171" t="s">
        <v>852</v>
      </c>
    </row>
    <row r="764" spans="22:22" ht="12.75" customHeight="1">
      <c r="V764" s="171" t="s">
        <v>1602</v>
      </c>
    </row>
    <row r="765" spans="22:22" ht="12.75" customHeight="1">
      <c r="V765" s="171" t="s">
        <v>1602</v>
      </c>
    </row>
    <row r="766" spans="22:22" ht="12.75" customHeight="1">
      <c r="V766" s="171" t="s">
        <v>853</v>
      </c>
    </row>
    <row r="767" spans="22:22" ht="12.75" customHeight="1">
      <c r="V767" s="171" t="s">
        <v>854</v>
      </c>
    </row>
    <row r="768" spans="22:22" ht="12.75" customHeight="1">
      <c r="V768" s="171" t="s">
        <v>855</v>
      </c>
    </row>
    <row r="769" spans="22:22" ht="12.75" customHeight="1">
      <c r="V769" s="171" t="s">
        <v>856</v>
      </c>
    </row>
    <row r="770" spans="22:22" ht="12.75" customHeight="1">
      <c r="V770" s="171" t="s">
        <v>857</v>
      </c>
    </row>
    <row r="771" spans="22:22" ht="12.75" customHeight="1">
      <c r="V771" s="171" t="s">
        <v>858</v>
      </c>
    </row>
    <row r="772" spans="22:22" ht="12.75" customHeight="1">
      <c r="V772" s="171" t="s">
        <v>859</v>
      </c>
    </row>
    <row r="773" spans="22:22" ht="12.75" customHeight="1">
      <c r="V773" s="171" t="s">
        <v>860</v>
      </c>
    </row>
    <row r="774" spans="22:22" ht="12.75" customHeight="1">
      <c r="V774" s="171" t="s">
        <v>861</v>
      </c>
    </row>
    <row r="775" spans="22:22" ht="12.75" customHeight="1">
      <c r="V775" s="171" t="s">
        <v>862</v>
      </c>
    </row>
    <row r="776" spans="22:22" ht="12.75" customHeight="1">
      <c r="V776" s="171" t="s">
        <v>863</v>
      </c>
    </row>
    <row r="777" spans="22:22" ht="12.75" customHeight="1">
      <c r="V777" s="171" t="s">
        <v>864</v>
      </c>
    </row>
    <row r="778" spans="22:22" ht="12.75" customHeight="1">
      <c r="V778" s="171" t="s">
        <v>864</v>
      </c>
    </row>
    <row r="779" spans="22:22" ht="12.75" customHeight="1">
      <c r="V779" s="171" t="s">
        <v>865</v>
      </c>
    </row>
    <row r="780" spans="22:22" ht="12.75" customHeight="1">
      <c r="V780" s="171" t="s">
        <v>866</v>
      </c>
    </row>
    <row r="781" spans="22:22" ht="12.75" customHeight="1">
      <c r="V781" s="171" t="s">
        <v>867</v>
      </c>
    </row>
    <row r="782" spans="22:22" ht="12.75" customHeight="1">
      <c r="V782" s="171" t="s">
        <v>868</v>
      </c>
    </row>
    <row r="783" spans="22:22" ht="12.75" customHeight="1">
      <c r="V783" s="171" t="s">
        <v>869</v>
      </c>
    </row>
    <row r="784" spans="22:22" ht="12.75" customHeight="1">
      <c r="V784" s="171" t="s">
        <v>870</v>
      </c>
    </row>
    <row r="785" spans="22:22" ht="12.75" customHeight="1">
      <c r="V785" s="171" t="s">
        <v>871</v>
      </c>
    </row>
    <row r="786" spans="22:22" ht="12.75" customHeight="1">
      <c r="V786" s="171" t="s">
        <v>872</v>
      </c>
    </row>
    <row r="787" spans="22:22" ht="12.75" customHeight="1">
      <c r="V787" s="171" t="s">
        <v>873</v>
      </c>
    </row>
    <row r="788" spans="22:22" ht="12.75" customHeight="1">
      <c r="V788" s="171" t="s">
        <v>874</v>
      </c>
    </row>
    <row r="789" spans="22:22" ht="12.75" customHeight="1">
      <c r="V789" s="171" t="s">
        <v>875</v>
      </c>
    </row>
    <row r="790" spans="22:22" ht="12.75" customHeight="1">
      <c r="V790" s="171" t="s">
        <v>876</v>
      </c>
    </row>
    <row r="791" spans="22:22" ht="12.75" customHeight="1">
      <c r="V791" s="171" t="s">
        <v>877</v>
      </c>
    </row>
    <row r="792" spans="22:22" ht="12.75" customHeight="1">
      <c r="V792" s="171" t="s">
        <v>878</v>
      </c>
    </row>
    <row r="793" spans="22:22" ht="12.75" customHeight="1">
      <c r="V793" s="171" t="s">
        <v>879</v>
      </c>
    </row>
    <row r="794" spans="22:22" ht="12.75" customHeight="1">
      <c r="V794" s="171" t="s">
        <v>880</v>
      </c>
    </row>
    <row r="795" spans="22:22" ht="12.75" customHeight="1">
      <c r="V795" s="262" t="s">
        <v>881</v>
      </c>
    </row>
    <row r="796" spans="22:22" ht="12.75" customHeight="1">
      <c r="V796" s="262" t="s">
        <v>882</v>
      </c>
    </row>
    <row r="797" spans="22:22" ht="12.75" customHeight="1">
      <c r="V797" s="262" t="s">
        <v>883</v>
      </c>
    </row>
    <row r="798" spans="22:22" ht="12.75" customHeight="1">
      <c r="V798" s="262" t="s">
        <v>884</v>
      </c>
    </row>
    <row r="799" spans="22:22" ht="12.75" customHeight="1">
      <c r="V799" s="262" t="s">
        <v>885</v>
      </c>
    </row>
    <row r="800" spans="22:22" ht="12.75" customHeight="1">
      <c r="V800" s="262" t="s">
        <v>886</v>
      </c>
    </row>
    <row r="801" spans="22:22" ht="12.75" customHeight="1">
      <c r="V801" s="262" t="s">
        <v>887</v>
      </c>
    </row>
    <row r="802" spans="22:22" ht="12.75" customHeight="1">
      <c r="V802" s="262" t="s">
        <v>888</v>
      </c>
    </row>
    <row r="803" spans="22:22" ht="12.75" customHeight="1">
      <c r="V803" s="262" t="s">
        <v>889</v>
      </c>
    </row>
    <row r="804" spans="22:22" ht="12.75" customHeight="1">
      <c r="V804" s="262" t="s">
        <v>890</v>
      </c>
    </row>
    <row r="805" spans="22:22" ht="12.75" customHeight="1">
      <c r="V805" s="262" t="s">
        <v>891</v>
      </c>
    </row>
    <row r="806" spans="22:22" ht="12.75" customHeight="1">
      <c r="V806" s="171" t="s">
        <v>892</v>
      </c>
    </row>
    <row r="807" spans="22:22" ht="12.75" customHeight="1">
      <c r="V807" s="171" t="s">
        <v>893</v>
      </c>
    </row>
    <row r="808" spans="22:22" ht="12.75" customHeight="1">
      <c r="V808" s="171" t="s">
        <v>894</v>
      </c>
    </row>
    <row r="809" spans="22:22" ht="12.75" customHeight="1">
      <c r="V809" s="171" t="s">
        <v>1653</v>
      </c>
    </row>
    <row r="810" spans="22:22" ht="12.75" customHeight="1">
      <c r="V810" s="171" t="s">
        <v>895</v>
      </c>
    </row>
    <row r="811" spans="22:22" ht="12.75" customHeight="1">
      <c r="V811" s="171" t="s">
        <v>896</v>
      </c>
    </row>
    <row r="812" spans="22:22" ht="12.75" customHeight="1">
      <c r="V812" s="171" t="s">
        <v>897</v>
      </c>
    </row>
    <row r="813" spans="22:22" ht="12.75" customHeight="1">
      <c r="V813" s="171" t="s">
        <v>898</v>
      </c>
    </row>
    <row r="814" spans="22:22" ht="12.75" customHeight="1">
      <c r="V814" s="171" t="s">
        <v>899</v>
      </c>
    </row>
    <row r="815" spans="22:22" ht="12.75" customHeight="1">
      <c r="V815" s="171" t="s">
        <v>900</v>
      </c>
    </row>
    <row r="816" spans="22:22" ht="12.75" customHeight="1">
      <c r="V816" s="171" t="s">
        <v>901</v>
      </c>
    </row>
    <row r="817" spans="22:22" ht="12.75" customHeight="1">
      <c r="V817" s="171" t="s">
        <v>902</v>
      </c>
    </row>
    <row r="818" spans="22:22" ht="12.75" customHeight="1">
      <c r="V818" s="171" t="s">
        <v>903</v>
      </c>
    </row>
    <row r="819" spans="22:22" ht="12.75" customHeight="1">
      <c r="V819" s="171" t="s">
        <v>1654</v>
      </c>
    </row>
    <row r="820" spans="22:22" ht="12.75" customHeight="1">
      <c r="V820" s="171" t="s">
        <v>904</v>
      </c>
    </row>
    <row r="821" spans="22:22" ht="12.75" customHeight="1">
      <c r="V821" s="171" t="s">
        <v>905</v>
      </c>
    </row>
    <row r="822" spans="22:22" ht="12.75" customHeight="1">
      <c r="V822" s="171" t="s">
        <v>906</v>
      </c>
    </row>
    <row r="823" spans="22:22" ht="12.75" customHeight="1">
      <c r="V823" s="171" t="s">
        <v>907</v>
      </c>
    </row>
    <row r="824" spans="22:22" ht="12.75" customHeight="1">
      <c r="V824" s="171" t="s">
        <v>908</v>
      </c>
    </row>
    <row r="825" spans="22:22" ht="12.75" customHeight="1">
      <c r="V825" s="171" t="s">
        <v>909</v>
      </c>
    </row>
    <row r="826" spans="22:22" ht="12.75" customHeight="1">
      <c r="V826" s="171" t="s">
        <v>910</v>
      </c>
    </row>
    <row r="827" spans="22:22" ht="12.75" customHeight="1">
      <c r="V827" s="171" t="s">
        <v>911</v>
      </c>
    </row>
    <row r="828" spans="22:22" ht="12.75" customHeight="1">
      <c r="V828" s="171" t="s">
        <v>912</v>
      </c>
    </row>
    <row r="829" spans="22:22" ht="12.75" customHeight="1">
      <c r="V829" s="171" t="s">
        <v>1603</v>
      </c>
    </row>
    <row r="830" spans="22:22" ht="12.75" customHeight="1">
      <c r="V830" s="171" t="s">
        <v>913</v>
      </c>
    </row>
    <row r="831" spans="22:22" ht="12.75" customHeight="1">
      <c r="V831" s="171" t="s">
        <v>914</v>
      </c>
    </row>
    <row r="832" spans="22:22" ht="12.75" customHeight="1">
      <c r="V832" s="171" t="s">
        <v>915</v>
      </c>
    </row>
    <row r="833" spans="22:22" ht="12.75" customHeight="1">
      <c r="V833" s="171" t="s">
        <v>916</v>
      </c>
    </row>
    <row r="834" spans="22:22" ht="12.75" customHeight="1">
      <c r="V834" s="171" t="s">
        <v>1655</v>
      </c>
    </row>
    <row r="835" spans="22:22" ht="12.75" customHeight="1">
      <c r="V835" s="171" t="s">
        <v>917</v>
      </c>
    </row>
    <row r="836" spans="22:22" ht="12.75" customHeight="1">
      <c r="V836" s="171" t="s">
        <v>918</v>
      </c>
    </row>
    <row r="837" spans="22:22" ht="12.75" customHeight="1">
      <c r="V837" s="171" t="s">
        <v>919</v>
      </c>
    </row>
    <row r="838" spans="22:22" ht="12.75" customHeight="1">
      <c r="V838" s="171" t="s">
        <v>920</v>
      </c>
    </row>
    <row r="839" spans="22:22" ht="12.75" customHeight="1">
      <c r="V839" s="171" t="s">
        <v>1656</v>
      </c>
    </row>
    <row r="840" spans="22:22" ht="12.75" customHeight="1">
      <c r="V840" s="171" t="s">
        <v>921</v>
      </c>
    </row>
    <row r="841" spans="22:22" ht="12.75" customHeight="1">
      <c r="V841" s="171" t="s">
        <v>1657</v>
      </c>
    </row>
    <row r="842" spans="22:22" ht="12.75" customHeight="1">
      <c r="V842" s="171" t="s">
        <v>922</v>
      </c>
    </row>
    <row r="843" spans="22:22" ht="12.75" customHeight="1">
      <c r="V843" s="171" t="s">
        <v>923</v>
      </c>
    </row>
    <row r="844" spans="22:22" ht="12.75" customHeight="1">
      <c r="V844" s="171" t="s">
        <v>924</v>
      </c>
    </row>
    <row r="845" spans="22:22" ht="12.75" customHeight="1">
      <c r="V845" s="171" t="s">
        <v>925</v>
      </c>
    </row>
    <row r="846" spans="22:22" ht="12.75" customHeight="1">
      <c r="V846" s="171" t="s">
        <v>926</v>
      </c>
    </row>
    <row r="847" spans="22:22" ht="12.75" customHeight="1">
      <c r="V847" s="171" t="s">
        <v>927</v>
      </c>
    </row>
    <row r="848" spans="22:22" ht="12.75" customHeight="1">
      <c r="V848" s="171" t="s">
        <v>928</v>
      </c>
    </row>
    <row r="849" spans="22:22" ht="12.75" customHeight="1">
      <c r="V849" s="171" t="s">
        <v>929</v>
      </c>
    </row>
    <row r="850" spans="22:22" ht="12.75" customHeight="1">
      <c r="V850" s="171" t="s">
        <v>930</v>
      </c>
    </row>
    <row r="851" spans="22:22" ht="12.75" customHeight="1">
      <c r="V851" s="171" t="s">
        <v>931</v>
      </c>
    </row>
    <row r="852" spans="22:22" ht="12.75" customHeight="1">
      <c r="V852" s="171" t="s">
        <v>932</v>
      </c>
    </row>
    <row r="853" spans="22:22" ht="12.75" customHeight="1">
      <c r="V853" s="171" t="s">
        <v>933</v>
      </c>
    </row>
    <row r="854" spans="22:22" ht="12.75" customHeight="1">
      <c r="V854" s="171" t="s">
        <v>934</v>
      </c>
    </row>
    <row r="855" spans="22:22" ht="12.75" customHeight="1">
      <c r="V855" s="171" t="s">
        <v>935</v>
      </c>
    </row>
    <row r="856" spans="22:22" ht="12.75" customHeight="1">
      <c r="V856" s="171" t="s">
        <v>936</v>
      </c>
    </row>
    <row r="857" spans="22:22" ht="12.75" customHeight="1">
      <c r="V857" s="171" t="s">
        <v>937</v>
      </c>
    </row>
    <row r="858" spans="22:22" ht="12.75" customHeight="1">
      <c r="V858" s="171" t="s">
        <v>938</v>
      </c>
    </row>
    <row r="859" spans="22:22" ht="12.75" customHeight="1">
      <c r="V859" s="171" t="s">
        <v>939</v>
      </c>
    </row>
    <row r="860" spans="22:22" ht="12.75" customHeight="1">
      <c r="V860" s="171" t="s">
        <v>940</v>
      </c>
    </row>
    <row r="861" spans="22:22" ht="12.75" customHeight="1">
      <c r="V861" s="171" t="s">
        <v>941</v>
      </c>
    </row>
    <row r="862" spans="22:22" ht="12.75" customHeight="1">
      <c r="V862" s="171" t="s">
        <v>942</v>
      </c>
    </row>
    <row r="863" spans="22:22" ht="12.75" customHeight="1">
      <c r="V863" s="171" t="s">
        <v>943</v>
      </c>
    </row>
    <row r="864" spans="22:22" ht="12.75" customHeight="1">
      <c r="V864" s="171" t="s">
        <v>944</v>
      </c>
    </row>
    <row r="865" spans="22:22" ht="12.75" customHeight="1">
      <c r="V865" s="171" t="s">
        <v>945</v>
      </c>
    </row>
    <row r="866" spans="22:22" ht="12.75" customHeight="1">
      <c r="V866" s="171" t="s">
        <v>946</v>
      </c>
    </row>
    <row r="867" spans="22:22" ht="12.75" customHeight="1">
      <c r="V867" s="171" t="s">
        <v>947</v>
      </c>
    </row>
    <row r="868" spans="22:22" ht="12.75" customHeight="1">
      <c r="V868" s="171" t="s">
        <v>948</v>
      </c>
    </row>
    <row r="869" spans="22:22" ht="12.75" customHeight="1">
      <c r="V869" s="171" t="s">
        <v>949</v>
      </c>
    </row>
    <row r="870" spans="22:22" ht="12.75" customHeight="1">
      <c r="V870" s="171" t="s">
        <v>950</v>
      </c>
    </row>
    <row r="871" spans="22:22" ht="12.75" customHeight="1">
      <c r="V871" s="171" t="s">
        <v>951</v>
      </c>
    </row>
    <row r="872" spans="22:22" ht="12.75" customHeight="1">
      <c r="V872" s="171" t="s">
        <v>952</v>
      </c>
    </row>
    <row r="873" spans="22:22" ht="12.75" customHeight="1">
      <c r="V873" s="171" t="s">
        <v>953</v>
      </c>
    </row>
    <row r="874" spans="22:22" ht="12.75" customHeight="1">
      <c r="V874" s="171" t="s">
        <v>954</v>
      </c>
    </row>
    <row r="875" spans="22:22" ht="12.75" customHeight="1">
      <c r="V875" s="171" t="s">
        <v>955</v>
      </c>
    </row>
    <row r="876" spans="22:22" ht="12.75" customHeight="1">
      <c r="V876" s="171" t="s">
        <v>956</v>
      </c>
    </row>
    <row r="877" spans="22:22" ht="12.75" customHeight="1">
      <c r="V877" s="171" t="s">
        <v>957</v>
      </c>
    </row>
    <row r="878" spans="22:22" ht="12.75" customHeight="1">
      <c r="V878" s="171" t="s">
        <v>958</v>
      </c>
    </row>
    <row r="879" spans="22:22" ht="12.75" customHeight="1">
      <c r="V879" s="171" t="s">
        <v>959</v>
      </c>
    </row>
    <row r="880" spans="22:22" ht="12.75" customHeight="1">
      <c r="V880" s="171" t="s">
        <v>960</v>
      </c>
    </row>
    <row r="881" spans="22:22" ht="12.75" customHeight="1">
      <c r="V881" s="171" t="s">
        <v>961</v>
      </c>
    </row>
    <row r="882" spans="22:22" ht="12.75" customHeight="1">
      <c r="V882" s="171" t="s">
        <v>962</v>
      </c>
    </row>
    <row r="883" spans="22:22" ht="12.75" customHeight="1">
      <c r="V883" s="262" t="s">
        <v>963</v>
      </c>
    </row>
    <row r="884" spans="22:22" ht="12.75" customHeight="1">
      <c r="V884" s="171" t="s">
        <v>964</v>
      </c>
    </row>
    <row r="885" spans="22:22" ht="12.75" customHeight="1">
      <c r="V885" s="171" t="s">
        <v>965</v>
      </c>
    </row>
    <row r="886" spans="22:22" ht="12.75" customHeight="1">
      <c r="V886" s="171" t="s">
        <v>966</v>
      </c>
    </row>
    <row r="887" spans="22:22" ht="12.75" customHeight="1">
      <c r="V887" s="171" t="s">
        <v>967</v>
      </c>
    </row>
    <row r="888" spans="22:22" ht="12.75" customHeight="1">
      <c r="V888" s="171" t="s">
        <v>968</v>
      </c>
    </row>
    <row r="889" spans="22:22" ht="12.75" customHeight="1">
      <c r="V889" s="171" t="s">
        <v>969</v>
      </c>
    </row>
    <row r="890" spans="22:22" ht="12.75" customHeight="1">
      <c r="V890" s="171" t="s">
        <v>970</v>
      </c>
    </row>
    <row r="891" spans="22:22" ht="12.75" customHeight="1">
      <c r="V891" s="171" t="s">
        <v>971</v>
      </c>
    </row>
    <row r="892" spans="22:22" ht="12.75" customHeight="1">
      <c r="V892" s="171" t="s">
        <v>972</v>
      </c>
    </row>
    <row r="893" spans="22:22" ht="12.75" customHeight="1">
      <c r="V893" s="171" t="s">
        <v>973</v>
      </c>
    </row>
    <row r="894" spans="22:22" ht="12.75" customHeight="1">
      <c r="V894" s="171" t="s">
        <v>974</v>
      </c>
    </row>
    <row r="895" spans="22:22" ht="12.75" customHeight="1">
      <c r="V895" s="171" t="s">
        <v>1658</v>
      </c>
    </row>
    <row r="896" spans="22:22" ht="12.75" customHeight="1">
      <c r="V896" s="171" t="s">
        <v>975</v>
      </c>
    </row>
    <row r="897" spans="22:22" ht="12.75" customHeight="1">
      <c r="V897" s="171" t="s">
        <v>976</v>
      </c>
    </row>
    <row r="898" spans="22:22" ht="12.75" customHeight="1">
      <c r="V898" s="171" t="s">
        <v>977</v>
      </c>
    </row>
    <row r="899" spans="22:22" ht="12.75" customHeight="1">
      <c r="V899" s="171" t="s">
        <v>978</v>
      </c>
    </row>
    <row r="900" spans="22:22" ht="12.75" customHeight="1">
      <c r="V900" s="171" t="s">
        <v>979</v>
      </c>
    </row>
    <row r="901" spans="22:22" ht="12.75" customHeight="1">
      <c r="V901" s="171" t="s">
        <v>980</v>
      </c>
    </row>
    <row r="902" spans="22:22" ht="12.75" customHeight="1">
      <c r="V902" s="171" t="s">
        <v>981</v>
      </c>
    </row>
    <row r="903" spans="22:22" ht="12.75" customHeight="1">
      <c r="V903" s="171" t="s">
        <v>982</v>
      </c>
    </row>
    <row r="904" spans="22:22" ht="12.75" customHeight="1">
      <c r="V904" s="171" t="s">
        <v>983</v>
      </c>
    </row>
    <row r="905" spans="22:22" ht="12.75" customHeight="1">
      <c r="V905" s="171" t="s">
        <v>984</v>
      </c>
    </row>
    <row r="906" spans="22:22" ht="12.75" customHeight="1">
      <c r="V906" s="171" t="s">
        <v>985</v>
      </c>
    </row>
    <row r="907" spans="22:22" ht="12.75" customHeight="1">
      <c r="V907" s="171" t="s">
        <v>986</v>
      </c>
    </row>
    <row r="908" spans="22:22" ht="12.75" customHeight="1">
      <c r="V908" s="171" t="s">
        <v>987</v>
      </c>
    </row>
    <row r="909" spans="22:22" ht="12.75" customHeight="1">
      <c r="V909" s="171" t="s">
        <v>988</v>
      </c>
    </row>
    <row r="910" spans="22:22" ht="12.75" customHeight="1">
      <c r="V910" s="171" t="s">
        <v>989</v>
      </c>
    </row>
    <row r="911" spans="22:22" ht="12.75" customHeight="1">
      <c r="V911" s="171" t="s">
        <v>990</v>
      </c>
    </row>
    <row r="912" spans="22:22" ht="12.75" customHeight="1">
      <c r="V912" s="171" t="s">
        <v>991</v>
      </c>
    </row>
    <row r="913" spans="22:22" ht="12.75" customHeight="1">
      <c r="V913" s="171" t="s">
        <v>992</v>
      </c>
    </row>
    <row r="914" spans="22:22" ht="12.75" customHeight="1">
      <c r="V914" s="171" t="s">
        <v>993</v>
      </c>
    </row>
    <row r="915" spans="22:22" ht="12.75" customHeight="1">
      <c r="V915" s="171" t="s">
        <v>994</v>
      </c>
    </row>
    <row r="916" spans="22:22" ht="12.75" customHeight="1">
      <c r="V916" s="171" t="s">
        <v>994</v>
      </c>
    </row>
    <row r="917" spans="22:22" ht="12.75" customHeight="1">
      <c r="V917" s="171" t="s">
        <v>995</v>
      </c>
    </row>
    <row r="918" spans="22:22" ht="12.75" customHeight="1">
      <c r="V918" s="171" t="s">
        <v>1659</v>
      </c>
    </row>
    <row r="919" spans="22:22" ht="12.75" customHeight="1">
      <c r="V919" s="171" t="s">
        <v>996</v>
      </c>
    </row>
    <row r="920" spans="22:22" ht="12.75" customHeight="1">
      <c r="V920" s="171" t="s">
        <v>997</v>
      </c>
    </row>
    <row r="921" spans="22:22" ht="12.75" customHeight="1">
      <c r="V921" s="171" t="s">
        <v>998</v>
      </c>
    </row>
    <row r="922" spans="22:22" ht="12.75" customHeight="1">
      <c r="V922" s="171" t="s">
        <v>1660</v>
      </c>
    </row>
    <row r="923" spans="22:22" ht="12.75" customHeight="1">
      <c r="V923" s="171" t="s">
        <v>999</v>
      </c>
    </row>
    <row r="924" spans="22:22" ht="12.75" customHeight="1">
      <c r="V924" s="171" t="s">
        <v>1000</v>
      </c>
    </row>
    <row r="925" spans="22:22" ht="12.75" customHeight="1">
      <c r="V925" s="401" t="s">
        <v>1001</v>
      </c>
    </row>
    <row r="926" spans="22:22" ht="12.75" customHeight="1">
      <c r="V926" s="401" t="s">
        <v>1001</v>
      </c>
    </row>
    <row r="927" spans="22:22" ht="12.75" customHeight="1">
      <c r="V927" s="171" t="s">
        <v>1002</v>
      </c>
    </row>
    <row r="928" spans="22:22" ht="12.75" customHeight="1">
      <c r="V928" s="171" t="s">
        <v>1003</v>
      </c>
    </row>
    <row r="929" spans="22:22" ht="12.75" customHeight="1">
      <c r="V929" s="171" t="s">
        <v>1604</v>
      </c>
    </row>
    <row r="930" spans="22:22" ht="12.75" customHeight="1">
      <c r="V930" s="171" t="s">
        <v>1004</v>
      </c>
    </row>
    <row r="931" spans="22:22" ht="12.75" customHeight="1">
      <c r="V931" s="171" t="s">
        <v>1005</v>
      </c>
    </row>
    <row r="932" spans="22:22" ht="12.75" customHeight="1">
      <c r="V932" s="401" t="s">
        <v>1006</v>
      </c>
    </row>
    <row r="933" spans="22:22" ht="12.75" customHeight="1">
      <c r="V933" s="401" t="s">
        <v>1006</v>
      </c>
    </row>
    <row r="934" spans="22:22" ht="12.75" customHeight="1">
      <c r="V934" s="171" t="s">
        <v>1007</v>
      </c>
    </row>
    <row r="935" spans="22:22" ht="12.75" customHeight="1">
      <c r="V935" s="171" t="s">
        <v>1008</v>
      </c>
    </row>
    <row r="936" spans="22:22" ht="12.75" customHeight="1">
      <c r="V936" s="171" t="s">
        <v>1009</v>
      </c>
    </row>
    <row r="937" spans="22:22" ht="12.75" customHeight="1">
      <c r="V937" s="171" t="s">
        <v>1010</v>
      </c>
    </row>
    <row r="938" spans="22:22" ht="12.75" customHeight="1">
      <c r="V938" s="171" t="s">
        <v>1011</v>
      </c>
    </row>
    <row r="939" spans="22:22" ht="12.75" customHeight="1">
      <c r="V939" s="171" t="s">
        <v>1012</v>
      </c>
    </row>
    <row r="940" spans="22:22" ht="12.75" customHeight="1">
      <c r="V940" s="171" t="s">
        <v>1013</v>
      </c>
    </row>
    <row r="941" spans="22:22" ht="12.75" customHeight="1">
      <c r="V941" s="171" t="s">
        <v>1014</v>
      </c>
    </row>
    <row r="942" spans="22:22" ht="12.75" customHeight="1">
      <c r="V942" s="171" t="s">
        <v>1015</v>
      </c>
    </row>
    <row r="943" spans="22:22" ht="12.75" customHeight="1">
      <c r="V943" s="171" t="s">
        <v>1016</v>
      </c>
    </row>
    <row r="944" spans="22:22" ht="12.75" customHeight="1">
      <c r="V944" s="171" t="s">
        <v>1017</v>
      </c>
    </row>
    <row r="945" spans="22:22" ht="12.75" customHeight="1">
      <c r="V945" s="171" t="s">
        <v>1018</v>
      </c>
    </row>
    <row r="946" spans="22:22" ht="12.75" customHeight="1">
      <c r="V946" s="171" t="s">
        <v>1019</v>
      </c>
    </row>
    <row r="947" spans="22:22" ht="12.75" customHeight="1">
      <c r="V947" s="171" t="s">
        <v>1020</v>
      </c>
    </row>
    <row r="948" spans="22:22" ht="12.75" customHeight="1">
      <c r="V948" s="171" t="s">
        <v>1021</v>
      </c>
    </row>
    <row r="949" spans="22:22" ht="12.75" customHeight="1">
      <c r="V949" s="171" t="s">
        <v>1022</v>
      </c>
    </row>
    <row r="950" spans="22:22" ht="12.75" customHeight="1">
      <c r="V950" s="171" t="s">
        <v>1023</v>
      </c>
    </row>
    <row r="951" spans="22:22" ht="12.75" customHeight="1">
      <c r="V951" s="171" t="s">
        <v>1024</v>
      </c>
    </row>
    <row r="952" spans="22:22" ht="12.75" customHeight="1">
      <c r="V952" s="171" t="s">
        <v>1025</v>
      </c>
    </row>
    <row r="953" spans="22:22" ht="12.75" customHeight="1">
      <c r="V953" s="171" t="s">
        <v>1026</v>
      </c>
    </row>
    <row r="954" spans="22:22" ht="12.75" customHeight="1">
      <c r="V954" s="171" t="s">
        <v>1027</v>
      </c>
    </row>
    <row r="955" spans="22:22" ht="12.75" customHeight="1">
      <c r="V955" s="171" t="s">
        <v>1028</v>
      </c>
    </row>
    <row r="956" spans="22:22" ht="12.75" customHeight="1">
      <c r="V956" s="171" t="s">
        <v>1662</v>
      </c>
    </row>
    <row r="957" spans="22:22" ht="12.75" customHeight="1">
      <c r="V957" s="171" t="s">
        <v>1029</v>
      </c>
    </row>
    <row r="958" spans="22:22" ht="12.75" customHeight="1">
      <c r="V958" s="171" t="s">
        <v>1030</v>
      </c>
    </row>
    <row r="959" spans="22:22" ht="12.75" customHeight="1">
      <c r="V959" s="171" t="s">
        <v>1031</v>
      </c>
    </row>
    <row r="960" spans="22:22" ht="12.75" customHeight="1">
      <c r="V960" s="171" t="s">
        <v>1032</v>
      </c>
    </row>
    <row r="961" spans="22:22" ht="12.75" customHeight="1">
      <c r="V961" s="171" t="s">
        <v>1033</v>
      </c>
    </row>
    <row r="962" spans="22:22" ht="12.75" customHeight="1">
      <c r="V962" s="171" t="s">
        <v>1034</v>
      </c>
    </row>
    <row r="963" spans="22:22" ht="12.75" customHeight="1">
      <c r="V963" s="171" t="s">
        <v>1035</v>
      </c>
    </row>
    <row r="964" spans="22:22" ht="12.75" customHeight="1">
      <c r="V964" s="171" t="s">
        <v>1036</v>
      </c>
    </row>
    <row r="965" spans="22:22" ht="12.75" customHeight="1">
      <c r="V965" s="171" t="s">
        <v>1037</v>
      </c>
    </row>
    <row r="966" spans="22:22" ht="12.75" customHeight="1">
      <c r="V966" s="171" t="s">
        <v>1038</v>
      </c>
    </row>
    <row r="967" spans="22:22" ht="12.75" customHeight="1">
      <c r="V967" s="171" t="s">
        <v>1039</v>
      </c>
    </row>
    <row r="968" spans="22:22" ht="12.75" customHeight="1">
      <c r="V968" s="171" t="s">
        <v>1040</v>
      </c>
    </row>
    <row r="969" spans="22:22" ht="12.75" customHeight="1">
      <c r="V969" s="171" t="s">
        <v>1041</v>
      </c>
    </row>
    <row r="970" spans="22:22" ht="12.75" customHeight="1">
      <c r="V970" s="171" t="s">
        <v>1042</v>
      </c>
    </row>
    <row r="971" spans="22:22" ht="12.75" customHeight="1">
      <c r="V971" s="171" t="s">
        <v>1661</v>
      </c>
    </row>
    <row r="972" spans="22:22" ht="12.75" customHeight="1">
      <c r="V972" s="171" t="s">
        <v>1043</v>
      </c>
    </row>
    <row r="973" spans="22:22" ht="12.75" customHeight="1">
      <c r="V973" s="171" t="s">
        <v>1044</v>
      </c>
    </row>
    <row r="974" spans="22:22" ht="12.75" customHeight="1">
      <c r="V974" s="171" t="s">
        <v>1045</v>
      </c>
    </row>
    <row r="975" spans="22:22" ht="12.75" customHeight="1">
      <c r="V975" s="171" t="s">
        <v>1046</v>
      </c>
    </row>
    <row r="976" spans="22:22" ht="12.75" customHeight="1">
      <c r="V976" s="171" t="s">
        <v>1663</v>
      </c>
    </row>
    <row r="977" spans="22:22" ht="12.75" customHeight="1">
      <c r="V977" s="171" t="s">
        <v>1047</v>
      </c>
    </row>
    <row r="978" spans="22:22" ht="12.75" customHeight="1">
      <c r="V978" s="171" t="s">
        <v>1048</v>
      </c>
    </row>
    <row r="979" spans="22:22" ht="12.75" customHeight="1">
      <c r="V979" s="171" t="s">
        <v>1049</v>
      </c>
    </row>
    <row r="980" spans="22:22" ht="12.75" customHeight="1">
      <c r="V980" s="171" t="s">
        <v>1605</v>
      </c>
    </row>
    <row r="981" spans="22:22" ht="12.75" customHeight="1">
      <c r="V981" s="171" t="s">
        <v>1050</v>
      </c>
    </row>
    <row r="982" spans="22:22" ht="12.75" customHeight="1">
      <c r="V982" s="171" t="s">
        <v>1051</v>
      </c>
    </row>
    <row r="983" spans="22:22" ht="12.75" customHeight="1">
      <c r="V983" s="171" t="s">
        <v>1052</v>
      </c>
    </row>
    <row r="984" spans="22:22" ht="12.75" customHeight="1">
      <c r="V984" s="171" t="s">
        <v>1053</v>
      </c>
    </row>
    <row r="985" spans="22:22" ht="12.75" customHeight="1">
      <c r="V985" s="171" t="s">
        <v>1054</v>
      </c>
    </row>
    <row r="986" spans="22:22" ht="12.75" customHeight="1">
      <c r="V986" s="171" t="s">
        <v>1055</v>
      </c>
    </row>
    <row r="987" spans="22:22" ht="12.75" customHeight="1">
      <c r="V987" s="171" t="s">
        <v>1056</v>
      </c>
    </row>
    <row r="988" spans="22:22" ht="12.75" customHeight="1">
      <c r="V988" s="171" t="s">
        <v>1606</v>
      </c>
    </row>
    <row r="989" spans="22:22" ht="12.75" customHeight="1">
      <c r="V989" s="171" t="s">
        <v>1057</v>
      </c>
    </row>
    <row r="990" spans="22:22" ht="12.75" customHeight="1">
      <c r="V990" s="171" t="s">
        <v>1664</v>
      </c>
    </row>
    <row r="991" spans="22:22" ht="12.75" customHeight="1">
      <c r="V991" s="171" t="s">
        <v>1058</v>
      </c>
    </row>
    <row r="992" spans="22:22" ht="12.75" customHeight="1">
      <c r="V992" s="171" t="s">
        <v>1059</v>
      </c>
    </row>
    <row r="993" spans="22:22" ht="12.75" customHeight="1">
      <c r="V993" s="171" t="s">
        <v>1060</v>
      </c>
    </row>
    <row r="994" spans="22:22" ht="12.75" customHeight="1">
      <c r="V994" s="171" t="s">
        <v>1061</v>
      </c>
    </row>
    <row r="995" spans="22:22" ht="12.75" customHeight="1">
      <c r="V995" s="171" t="s">
        <v>1062</v>
      </c>
    </row>
    <row r="996" spans="22:22" ht="12.75" customHeight="1">
      <c r="V996" s="171" t="s">
        <v>1063</v>
      </c>
    </row>
    <row r="997" spans="22:22" ht="12.75" customHeight="1">
      <c r="V997" s="171" t="s">
        <v>1064</v>
      </c>
    </row>
    <row r="998" spans="22:22" ht="12.75" customHeight="1">
      <c r="V998" s="171" t="s">
        <v>1065</v>
      </c>
    </row>
    <row r="999" spans="22:22" ht="12.75" customHeight="1">
      <c r="V999" s="171" t="s">
        <v>1066</v>
      </c>
    </row>
    <row r="1000" spans="22:22" ht="12.75" customHeight="1">
      <c r="V1000" s="171" t="s">
        <v>1067</v>
      </c>
    </row>
    <row r="1001" spans="22:22" ht="12.75" customHeight="1">
      <c r="V1001" s="171" t="s">
        <v>1068</v>
      </c>
    </row>
    <row r="1002" spans="22:22" ht="12.75" customHeight="1">
      <c r="V1002" s="171" t="s">
        <v>1069</v>
      </c>
    </row>
    <row r="1003" spans="22:22" ht="12.75" customHeight="1">
      <c r="V1003" s="171" t="s">
        <v>1070</v>
      </c>
    </row>
    <row r="1004" spans="22:22" ht="12.75" customHeight="1">
      <c r="V1004" s="171" t="s">
        <v>1665</v>
      </c>
    </row>
    <row r="1005" spans="22:22" ht="12.75" customHeight="1">
      <c r="V1005" s="171" t="s">
        <v>1071</v>
      </c>
    </row>
    <row r="1006" spans="22:22" ht="12.75" customHeight="1">
      <c r="V1006" s="171" t="s">
        <v>1072</v>
      </c>
    </row>
    <row r="1007" spans="22:22" ht="12.75" customHeight="1">
      <c r="V1007" s="171" t="s">
        <v>1073</v>
      </c>
    </row>
    <row r="1008" spans="22:22" ht="12.75" customHeight="1">
      <c r="V1008" s="171" t="s">
        <v>1074</v>
      </c>
    </row>
    <row r="1009" spans="22:22" ht="12.75" customHeight="1">
      <c r="V1009" s="171" t="s">
        <v>1075</v>
      </c>
    </row>
    <row r="1010" spans="22:22" ht="12.75" customHeight="1">
      <c r="V1010" s="171" t="s">
        <v>1076</v>
      </c>
    </row>
    <row r="1011" spans="22:22" ht="12.75" customHeight="1">
      <c r="V1011" s="171" t="s">
        <v>1077</v>
      </c>
    </row>
    <row r="1012" spans="22:22" ht="12.75" customHeight="1">
      <c r="V1012" s="171" t="s">
        <v>1078</v>
      </c>
    </row>
    <row r="1013" spans="22:22" ht="12.75" customHeight="1">
      <c r="V1013" s="171" t="s">
        <v>1079</v>
      </c>
    </row>
    <row r="1014" spans="22:22" ht="12.75" customHeight="1">
      <c r="V1014" s="171" t="s">
        <v>1080</v>
      </c>
    </row>
    <row r="1015" spans="22:22" ht="12.75" customHeight="1">
      <c r="V1015" s="171" t="s">
        <v>1081</v>
      </c>
    </row>
    <row r="1016" spans="22:22" ht="12.75" customHeight="1">
      <c r="V1016" s="171" t="s">
        <v>1082</v>
      </c>
    </row>
    <row r="1017" spans="22:22" ht="12.75" customHeight="1">
      <c r="V1017" s="171" t="s">
        <v>1083</v>
      </c>
    </row>
    <row r="1018" spans="22:22" ht="12.75" customHeight="1">
      <c r="V1018" s="171" t="s">
        <v>1084</v>
      </c>
    </row>
    <row r="1019" spans="22:22" ht="12.75" customHeight="1">
      <c r="V1019" s="171" t="s">
        <v>1607</v>
      </c>
    </row>
    <row r="1020" spans="22:22" ht="12.75" customHeight="1">
      <c r="V1020" s="171" t="s">
        <v>1085</v>
      </c>
    </row>
    <row r="1021" spans="22:22" ht="12.75" customHeight="1">
      <c r="V1021" s="171" t="s">
        <v>1086</v>
      </c>
    </row>
    <row r="1022" spans="22:22" ht="12.75" customHeight="1">
      <c r="V1022" s="171" t="s">
        <v>1087</v>
      </c>
    </row>
    <row r="1023" spans="22:22" ht="12.75" customHeight="1">
      <c r="V1023" s="171" t="s">
        <v>1088</v>
      </c>
    </row>
    <row r="1024" spans="22:22" ht="12.75" customHeight="1">
      <c r="V1024" s="171" t="s">
        <v>1089</v>
      </c>
    </row>
    <row r="1025" spans="22:22" ht="12.75" customHeight="1">
      <c r="V1025" s="171" t="s">
        <v>1090</v>
      </c>
    </row>
    <row r="1026" spans="22:22" ht="12.75" customHeight="1">
      <c r="V1026" s="171" t="s">
        <v>1091</v>
      </c>
    </row>
    <row r="1027" spans="22:22" ht="12.75" customHeight="1">
      <c r="V1027" s="171" t="s">
        <v>1092</v>
      </c>
    </row>
    <row r="1028" spans="22:22" ht="12.75" customHeight="1">
      <c r="V1028" s="171" t="s">
        <v>1093</v>
      </c>
    </row>
    <row r="1029" spans="22:22" ht="12.75" customHeight="1">
      <c r="V1029" s="401" t="s">
        <v>1094</v>
      </c>
    </row>
    <row r="1030" spans="22:22" ht="12.75" customHeight="1">
      <c r="V1030" s="401" t="s">
        <v>1094</v>
      </c>
    </row>
    <row r="1031" spans="22:22" ht="12.75" customHeight="1">
      <c r="V1031" s="171" t="s">
        <v>1095</v>
      </c>
    </row>
    <row r="1032" spans="22:22" ht="12.75" customHeight="1">
      <c r="V1032" s="401" t="s">
        <v>1096</v>
      </c>
    </row>
    <row r="1033" spans="22:22" ht="12.75" customHeight="1">
      <c r="V1033" s="401" t="s">
        <v>1096</v>
      </c>
    </row>
    <row r="1034" spans="22:22" ht="12.75" customHeight="1">
      <c r="V1034" s="401" t="s">
        <v>1097</v>
      </c>
    </row>
    <row r="1035" spans="22:22" ht="12.75" customHeight="1">
      <c r="V1035" s="401" t="s">
        <v>1097</v>
      </c>
    </row>
    <row r="1036" spans="22:22" ht="12.75" customHeight="1">
      <c r="V1036" s="401" t="s">
        <v>1098</v>
      </c>
    </row>
    <row r="1037" spans="22:22" ht="12.75" customHeight="1">
      <c r="V1037" s="401" t="s">
        <v>1098</v>
      </c>
    </row>
    <row r="1038" spans="22:22" ht="12.75" customHeight="1">
      <c r="V1038" s="171" t="s">
        <v>1099</v>
      </c>
    </row>
    <row r="1039" spans="22:22" ht="12.75" customHeight="1">
      <c r="V1039" s="171" t="s">
        <v>1100</v>
      </c>
    </row>
    <row r="1040" spans="22:22" ht="12.75" customHeight="1">
      <c r="V1040" s="171" t="s">
        <v>1101</v>
      </c>
    </row>
    <row r="1041" spans="22:22" ht="12.75" customHeight="1">
      <c r="V1041" s="401" t="s">
        <v>1102</v>
      </c>
    </row>
    <row r="1042" spans="22:22" ht="12.75" customHeight="1">
      <c r="V1042" s="401" t="s">
        <v>1102</v>
      </c>
    </row>
    <row r="1043" spans="22:22" ht="12.75" customHeight="1">
      <c r="V1043" s="171" t="s">
        <v>1103</v>
      </c>
    </row>
    <row r="1044" spans="22:22" ht="12.75" customHeight="1">
      <c r="V1044" s="171" t="s">
        <v>1104</v>
      </c>
    </row>
    <row r="1045" spans="22:22" ht="12.75" customHeight="1">
      <c r="V1045" s="171" t="s">
        <v>1105</v>
      </c>
    </row>
    <row r="1046" spans="22:22" ht="12.75" customHeight="1">
      <c r="V1046" s="171" t="s">
        <v>1106</v>
      </c>
    </row>
    <row r="1047" spans="22:22" ht="12.75" customHeight="1">
      <c r="V1047" s="171" t="s">
        <v>1107</v>
      </c>
    </row>
    <row r="1048" spans="22:22" ht="12.75" customHeight="1">
      <c r="V1048" s="171" t="s">
        <v>1108</v>
      </c>
    </row>
    <row r="1049" spans="22:22" ht="12.75" customHeight="1">
      <c r="V1049" s="171" t="s">
        <v>1608</v>
      </c>
    </row>
    <row r="1050" spans="22:22" ht="12.75" customHeight="1">
      <c r="V1050" s="171" t="s">
        <v>1109</v>
      </c>
    </row>
    <row r="1051" spans="22:22" ht="12.75" customHeight="1">
      <c r="V1051" s="171" t="s">
        <v>1110</v>
      </c>
    </row>
    <row r="1052" spans="22:22" ht="12.75" customHeight="1">
      <c r="V1052" s="171" t="s">
        <v>1111</v>
      </c>
    </row>
    <row r="1053" spans="22:22" ht="12.75" customHeight="1">
      <c r="V1053" s="171" t="s">
        <v>1112</v>
      </c>
    </row>
    <row r="1054" spans="22:22" ht="12.75" customHeight="1">
      <c r="V1054" s="171" t="s">
        <v>1113</v>
      </c>
    </row>
    <row r="1055" spans="22:22" ht="12.75" customHeight="1">
      <c r="V1055" s="171" t="s">
        <v>1114</v>
      </c>
    </row>
    <row r="1056" spans="22:22" ht="12.75" customHeight="1">
      <c r="V1056" s="171" t="s">
        <v>1115</v>
      </c>
    </row>
    <row r="1057" spans="22:22" ht="12.75" customHeight="1">
      <c r="V1057" s="171" t="s">
        <v>1116</v>
      </c>
    </row>
    <row r="1058" spans="22:22" ht="12.75" customHeight="1">
      <c r="V1058" s="171" t="s">
        <v>1117</v>
      </c>
    </row>
    <row r="1059" spans="22:22" ht="12.75" customHeight="1">
      <c r="V1059" s="171" t="s">
        <v>1118</v>
      </c>
    </row>
    <row r="1060" spans="22:22" ht="12.75" customHeight="1">
      <c r="V1060" s="171" t="s">
        <v>1119</v>
      </c>
    </row>
    <row r="1061" spans="22:22" ht="12.75" customHeight="1">
      <c r="V1061" s="171" t="s">
        <v>1120</v>
      </c>
    </row>
    <row r="1062" spans="22:22" ht="12.75" customHeight="1">
      <c r="V1062" s="171" t="s">
        <v>1121</v>
      </c>
    </row>
    <row r="1063" spans="22:22" ht="12.75" customHeight="1">
      <c r="V1063" s="171" t="s">
        <v>1122</v>
      </c>
    </row>
    <row r="1064" spans="22:22" ht="12.75" customHeight="1">
      <c r="V1064" s="171" t="s">
        <v>1123</v>
      </c>
    </row>
    <row r="1065" spans="22:22" ht="12.75" customHeight="1">
      <c r="V1065" s="171" t="s">
        <v>1124</v>
      </c>
    </row>
    <row r="1066" spans="22:22" ht="12.75" customHeight="1">
      <c r="V1066" s="171" t="s">
        <v>1125</v>
      </c>
    </row>
    <row r="1067" spans="22:22" ht="12.75" customHeight="1">
      <c r="V1067" s="171" t="s">
        <v>1126</v>
      </c>
    </row>
    <row r="1068" spans="22:22" ht="12.75" customHeight="1">
      <c r="V1068" s="171" t="s">
        <v>1127</v>
      </c>
    </row>
    <row r="1069" spans="22:22" ht="12.75" customHeight="1">
      <c r="V1069" s="171" t="s">
        <v>1128</v>
      </c>
    </row>
    <row r="1070" spans="22:22" ht="12.75" customHeight="1">
      <c r="V1070" s="171" t="s">
        <v>1129</v>
      </c>
    </row>
    <row r="1071" spans="22:22" ht="12.75" customHeight="1">
      <c r="V1071" s="171" t="s">
        <v>1130</v>
      </c>
    </row>
    <row r="1072" spans="22:22" ht="12.75" customHeight="1">
      <c r="V1072" s="171" t="s">
        <v>1131</v>
      </c>
    </row>
    <row r="1073" spans="22:22" ht="12.75" customHeight="1">
      <c r="V1073" s="171" t="s">
        <v>1132</v>
      </c>
    </row>
    <row r="1074" spans="22:22" ht="12.75" customHeight="1">
      <c r="V1074" s="171" t="s">
        <v>1133</v>
      </c>
    </row>
    <row r="1075" spans="22:22" ht="12.75" customHeight="1">
      <c r="V1075" s="171" t="s">
        <v>1134</v>
      </c>
    </row>
    <row r="1076" spans="22:22" ht="12.75" customHeight="1">
      <c r="V1076" s="171" t="s">
        <v>1135</v>
      </c>
    </row>
    <row r="1077" spans="22:22" ht="12.75" customHeight="1">
      <c r="V1077" s="171" t="s">
        <v>1136</v>
      </c>
    </row>
    <row r="1078" spans="22:22" ht="12.75" customHeight="1">
      <c r="V1078" s="171" t="s">
        <v>1137</v>
      </c>
    </row>
    <row r="1079" spans="22:22" ht="12.75" customHeight="1">
      <c r="V1079" s="171" t="s">
        <v>1138</v>
      </c>
    </row>
    <row r="1080" spans="22:22" ht="12.75" customHeight="1">
      <c r="V1080" s="262" t="s">
        <v>1139</v>
      </c>
    </row>
    <row r="1081" spans="22:22" ht="12.75" customHeight="1">
      <c r="V1081" s="171" t="s">
        <v>1140</v>
      </c>
    </row>
    <row r="1082" spans="22:22" ht="12.75" customHeight="1">
      <c r="V1082" s="171" t="s">
        <v>1141</v>
      </c>
    </row>
    <row r="1083" spans="22:22" ht="12.75" customHeight="1">
      <c r="V1083" s="171" t="s">
        <v>1142</v>
      </c>
    </row>
    <row r="1084" spans="22:22" ht="12.75" customHeight="1">
      <c r="V1084" s="171" t="s">
        <v>1143</v>
      </c>
    </row>
    <row r="1085" spans="22:22" ht="12.75" customHeight="1">
      <c r="V1085" s="171" t="s">
        <v>1144</v>
      </c>
    </row>
    <row r="1086" spans="22:22" ht="12.75" customHeight="1">
      <c r="V1086" s="171" t="s">
        <v>1145</v>
      </c>
    </row>
    <row r="1087" spans="22:22" ht="12.75" customHeight="1">
      <c r="V1087" s="171" t="s">
        <v>1146</v>
      </c>
    </row>
    <row r="1088" spans="22:22" ht="12.75" customHeight="1">
      <c r="V1088" s="171" t="s">
        <v>1147</v>
      </c>
    </row>
    <row r="1089" spans="22:22" ht="12.75" customHeight="1">
      <c r="V1089" s="171" t="s">
        <v>1148</v>
      </c>
    </row>
    <row r="1090" spans="22:22" ht="12.75" customHeight="1">
      <c r="V1090" s="171" t="s">
        <v>1149</v>
      </c>
    </row>
    <row r="1091" spans="22:22" ht="12.75" customHeight="1">
      <c r="V1091" s="171" t="s">
        <v>1150</v>
      </c>
    </row>
    <row r="1092" spans="22:22" ht="12.75" customHeight="1">
      <c r="V1092" s="171" t="s">
        <v>1151</v>
      </c>
    </row>
    <row r="1093" spans="22:22" ht="12.75" customHeight="1">
      <c r="V1093" s="262" t="s">
        <v>1152</v>
      </c>
    </row>
    <row r="1094" spans="22:22" ht="12.75" customHeight="1">
      <c r="V1094" s="171" t="s">
        <v>1153</v>
      </c>
    </row>
    <row r="1095" spans="22:22" ht="12.75" customHeight="1">
      <c r="V1095" s="171" t="s">
        <v>1154</v>
      </c>
    </row>
    <row r="1096" spans="22:22" ht="12.75" customHeight="1">
      <c r="V1096" s="171" t="s">
        <v>1155</v>
      </c>
    </row>
    <row r="1097" spans="22:22" ht="12.75" customHeight="1">
      <c r="V1097" s="171" t="s">
        <v>1156</v>
      </c>
    </row>
    <row r="1098" spans="22:22" ht="12.75" customHeight="1">
      <c r="V1098" s="171" t="s">
        <v>1157</v>
      </c>
    </row>
    <row r="1099" spans="22:22" ht="12.75" customHeight="1">
      <c r="V1099" s="171" t="s">
        <v>1158</v>
      </c>
    </row>
    <row r="1100" spans="22:22" ht="12.75" customHeight="1">
      <c r="V1100" s="171" t="s">
        <v>1159</v>
      </c>
    </row>
    <row r="1101" spans="22:22" ht="12.75" customHeight="1">
      <c r="V1101" s="171" t="s">
        <v>1160</v>
      </c>
    </row>
    <row r="1102" spans="22:22" ht="12.75" customHeight="1">
      <c r="V1102" s="171" t="s">
        <v>1161</v>
      </c>
    </row>
    <row r="1103" spans="22:22" ht="12.75" customHeight="1">
      <c r="V1103" s="171" t="s">
        <v>1162</v>
      </c>
    </row>
    <row r="1104" spans="22:22" ht="12.75" customHeight="1">
      <c r="V1104" s="171" t="s">
        <v>1163</v>
      </c>
    </row>
    <row r="1105" spans="22:22" ht="12.75" customHeight="1">
      <c r="V1105" s="171" t="s">
        <v>1164</v>
      </c>
    </row>
    <row r="1106" spans="22:22" ht="12.75" customHeight="1">
      <c r="V1106" s="171" t="s">
        <v>1165</v>
      </c>
    </row>
    <row r="1107" spans="22:22" ht="12.75" customHeight="1">
      <c r="V1107" s="171" t="s">
        <v>1166</v>
      </c>
    </row>
    <row r="1108" spans="22:22" ht="12.75" customHeight="1">
      <c r="V1108" s="171" t="s">
        <v>1167</v>
      </c>
    </row>
    <row r="1109" spans="22:22" ht="12.75" customHeight="1">
      <c r="V1109" s="171" t="s">
        <v>1168</v>
      </c>
    </row>
    <row r="1110" spans="22:22" ht="12.75" customHeight="1">
      <c r="V1110" s="171" t="s">
        <v>1169</v>
      </c>
    </row>
    <row r="1111" spans="22:22" ht="12.75" customHeight="1">
      <c r="V1111" s="171" t="s">
        <v>1170</v>
      </c>
    </row>
    <row r="1112" spans="22:22" ht="12.75" customHeight="1">
      <c r="V1112" s="171" t="s">
        <v>1171</v>
      </c>
    </row>
    <row r="1113" spans="22:22" ht="12.75" customHeight="1">
      <c r="V1113" s="171" t="s">
        <v>1172</v>
      </c>
    </row>
    <row r="1114" spans="22:22" ht="12.75" customHeight="1">
      <c r="V1114" s="171" t="s">
        <v>1173</v>
      </c>
    </row>
    <row r="1115" spans="22:22" ht="12.75" customHeight="1">
      <c r="V1115" s="171" t="s">
        <v>1174</v>
      </c>
    </row>
    <row r="1116" spans="22:22" ht="12.75" customHeight="1">
      <c r="V1116" s="171" t="s">
        <v>1175</v>
      </c>
    </row>
    <row r="1117" spans="22:22" ht="12.75" customHeight="1">
      <c r="V1117" s="171" t="s">
        <v>1176</v>
      </c>
    </row>
    <row r="1118" spans="22:22" ht="12.75" customHeight="1">
      <c r="V1118" s="171" t="s">
        <v>1177</v>
      </c>
    </row>
    <row r="1119" spans="22:22" ht="12.75" customHeight="1">
      <c r="V1119" s="171" t="s">
        <v>1178</v>
      </c>
    </row>
    <row r="1120" spans="22:22" ht="12.75" customHeight="1">
      <c r="V1120" s="171" t="s">
        <v>1179</v>
      </c>
    </row>
    <row r="1121" spans="22:22" ht="12.75" customHeight="1">
      <c r="V1121" s="171" t="s">
        <v>1180</v>
      </c>
    </row>
    <row r="1122" spans="22:22" ht="12.75" customHeight="1">
      <c r="V1122" s="171" t="s">
        <v>1181</v>
      </c>
    </row>
    <row r="1123" spans="22:22" ht="12.75" customHeight="1">
      <c r="V1123" s="171" t="s">
        <v>1182</v>
      </c>
    </row>
    <row r="1124" spans="22:22" ht="12.75" customHeight="1">
      <c r="V1124" s="171" t="s">
        <v>1183</v>
      </c>
    </row>
    <row r="1125" spans="22:22" ht="12.75" customHeight="1">
      <c r="V1125" s="171" t="s">
        <v>1184</v>
      </c>
    </row>
    <row r="1126" spans="22:22" ht="12.75" customHeight="1">
      <c r="V1126" s="171" t="s">
        <v>1185</v>
      </c>
    </row>
    <row r="1127" spans="22:22" ht="12.75" customHeight="1">
      <c r="V1127" s="262" t="s">
        <v>1186</v>
      </c>
    </row>
    <row r="1128" spans="22:22" ht="12.75" customHeight="1">
      <c r="V1128" s="171" t="s">
        <v>1187</v>
      </c>
    </row>
    <row r="1129" spans="22:22" ht="12.75" customHeight="1">
      <c r="V1129" s="171" t="s">
        <v>1188</v>
      </c>
    </row>
    <row r="1130" spans="22:22" ht="12.75" customHeight="1">
      <c r="V1130" s="171" t="s">
        <v>1189</v>
      </c>
    </row>
    <row r="1131" spans="22:22" ht="12.75" customHeight="1">
      <c r="V1131" s="171" t="s">
        <v>1190</v>
      </c>
    </row>
    <row r="1132" spans="22:22" ht="12.75" customHeight="1">
      <c r="V1132" s="171" t="s">
        <v>1609</v>
      </c>
    </row>
    <row r="1133" spans="22:22" ht="12.75" customHeight="1">
      <c r="V1133" s="171" t="s">
        <v>1191</v>
      </c>
    </row>
    <row r="1134" spans="22:22" ht="12.75" customHeight="1">
      <c r="V1134" s="171" t="s">
        <v>1192</v>
      </c>
    </row>
    <row r="1135" spans="22:22" ht="12.75" customHeight="1">
      <c r="V1135" s="171" t="s">
        <v>1193</v>
      </c>
    </row>
    <row r="1136" spans="22:22" ht="12.75" customHeight="1">
      <c r="V1136" s="171" t="s">
        <v>1194</v>
      </c>
    </row>
    <row r="1137" spans="22:22" ht="12.75" customHeight="1">
      <c r="V1137" s="171" t="s">
        <v>1195</v>
      </c>
    </row>
    <row r="1138" spans="22:22" ht="12.75" customHeight="1">
      <c r="V1138" s="171" t="s">
        <v>1196</v>
      </c>
    </row>
    <row r="1139" spans="22:22" ht="12.75" customHeight="1">
      <c r="V1139" s="171" t="s">
        <v>1197</v>
      </c>
    </row>
    <row r="1140" spans="22:22" ht="12.75" customHeight="1">
      <c r="V1140" s="171" t="s">
        <v>1198</v>
      </c>
    </row>
    <row r="1141" spans="22:22" ht="12.75" customHeight="1">
      <c r="V1141" s="171" t="s">
        <v>1199</v>
      </c>
    </row>
    <row r="1142" spans="22:22" ht="12.75" customHeight="1">
      <c r="V1142" s="171" t="s">
        <v>1200</v>
      </c>
    </row>
    <row r="1143" spans="22:22" ht="12.75" customHeight="1">
      <c r="V1143" s="171" t="s">
        <v>1201</v>
      </c>
    </row>
    <row r="1144" spans="22:22" ht="12.75" customHeight="1">
      <c r="V1144" s="171" t="s">
        <v>1202</v>
      </c>
    </row>
    <row r="1145" spans="22:22" ht="12.75" customHeight="1">
      <c r="V1145" s="171" t="s">
        <v>1203</v>
      </c>
    </row>
    <row r="1146" spans="22:22" ht="12.75" customHeight="1">
      <c r="V1146" s="171" t="s">
        <v>1204</v>
      </c>
    </row>
    <row r="1147" spans="22:22" ht="12.75" customHeight="1">
      <c r="V1147" s="171" t="s">
        <v>1205</v>
      </c>
    </row>
    <row r="1148" spans="22:22" ht="12.75" customHeight="1">
      <c r="V1148" s="171" t="s">
        <v>1206</v>
      </c>
    </row>
    <row r="1149" spans="22:22" ht="12.75" customHeight="1">
      <c r="V1149" s="171" t="s">
        <v>1207</v>
      </c>
    </row>
    <row r="1150" spans="22:22" ht="12.75" customHeight="1">
      <c r="V1150" s="171" t="s">
        <v>1208</v>
      </c>
    </row>
    <row r="1151" spans="22:22" ht="12.75" customHeight="1">
      <c r="V1151" s="171" t="s">
        <v>1209</v>
      </c>
    </row>
    <row r="1152" spans="22:22" ht="12.75" customHeight="1">
      <c r="V1152" s="171" t="s">
        <v>1210</v>
      </c>
    </row>
    <row r="1153" spans="22:22" ht="12.75" customHeight="1">
      <c r="V1153" s="171" t="s">
        <v>1211</v>
      </c>
    </row>
    <row r="1154" spans="22:22" ht="12.75" customHeight="1">
      <c r="V1154" s="171" t="s">
        <v>1212</v>
      </c>
    </row>
    <row r="1155" spans="22:22" ht="12.75" customHeight="1">
      <c r="V1155" s="171" t="s">
        <v>1213</v>
      </c>
    </row>
    <row r="1156" spans="22:22" ht="12.75" customHeight="1">
      <c r="V1156" s="171" t="s">
        <v>1214</v>
      </c>
    </row>
    <row r="1157" spans="22:22" ht="12.75" customHeight="1">
      <c r="V1157" s="171" t="s">
        <v>1215</v>
      </c>
    </row>
    <row r="1158" spans="22:22" ht="12.75" customHeight="1">
      <c r="V1158" s="171" t="s">
        <v>1216</v>
      </c>
    </row>
    <row r="1159" spans="22:22" ht="12.75" customHeight="1">
      <c r="V1159" s="171" t="s">
        <v>1217</v>
      </c>
    </row>
    <row r="1160" spans="22:22" ht="12.75" customHeight="1">
      <c r="V1160" s="171" t="s">
        <v>1218</v>
      </c>
    </row>
    <row r="1161" spans="22:22" ht="12.75" customHeight="1">
      <c r="V1161" s="171" t="s">
        <v>1219</v>
      </c>
    </row>
    <row r="1162" spans="22:22" ht="12.75" customHeight="1">
      <c r="V1162" s="171" t="s">
        <v>1220</v>
      </c>
    </row>
    <row r="1163" spans="22:22" ht="12.75" customHeight="1">
      <c r="V1163" s="171" t="s">
        <v>1221</v>
      </c>
    </row>
    <row r="1164" spans="22:22" ht="12.75" customHeight="1">
      <c r="V1164" s="171" t="s">
        <v>1222</v>
      </c>
    </row>
    <row r="1165" spans="22:22" ht="12.75" customHeight="1">
      <c r="V1165" s="171" t="s">
        <v>1223</v>
      </c>
    </row>
    <row r="1166" spans="22:22" ht="12.75" customHeight="1">
      <c r="V1166" s="171" t="s">
        <v>1224</v>
      </c>
    </row>
    <row r="1167" spans="22:22" ht="12.75" customHeight="1">
      <c r="V1167" s="171" t="s">
        <v>1225</v>
      </c>
    </row>
    <row r="1168" spans="22:22" ht="12.75" customHeight="1">
      <c r="V1168" s="171" t="s">
        <v>1226</v>
      </c>
    </row>
    <row r="1169" ht="12.75" customHeight="1"/>
    <row r="1170" ht="12.75" customHeight="1"/>
    <row r="1171" ht="12.75" customHeight="1"/>
    <row r="1172" ht="12.75" customHeight="1"/>
    <row r="1173" ht="12.75" customHeight="1"/>
    <row r="1174" ht="12.75" customHeight="1"/>
    <row r="1175" ht="12.75" customHeight="1"/>
    <row r="1176" ht="12.75" customHeight="1"/>
    <row r="1177" ht="12.75" customHeight="1"/>
    <row r="1178" ht="12.75" customHeight="1"/>
    <row r="1179" ht="12.75" customHeight="1"/>
  </sheetData>
  <sheetProtection formatRows="0"/>
  <sortState xmlns:xlrd2="http://schemas.microsoft.com/office/spreadsheetml/2017/richdata2" ref="A3:A11">
    <sortCondition ref="A3:A11"/>
  </sortState>
  <mergeCells count="2">
    <mergeCell ref="AP1:AP2"/>
    <mergeCell ref="AQ1:AT1"/>
  </mergeCells>
  <pageMargins left="0.7" right="0.7" top="0.75" bottom="0.75" header="0.3" footer="0.3"/>
  <pageSetup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3a53181-8ae6-4d0b-b727-2600afed9103">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ACCFC35A6962F4984329275C385B5FA" ma:contentTypeVersion="14" ma:contentTypeDescription="Crée un document." ma:contentTypeScope="" ma:versionID="9ff9713ba84b8737c9705ff402964a1a">
  <xsd:schema xmlns:xsd="http://www.w3.org/2001/XMLSchema" xmlns:xs="http://www.w3.org/2001/XMLSchema" xmlns:p="http://schemas.microsoft.com/office/2006/metadata/properties" xmlns:ns2="83a53181-8ae6-4d0b-b727-2600afed9103" targetNamespace="http://schemas.microsoft.com/office/2006/metadata/properties" ma:root="true" ma:fieldsID="70b89548693cd9a4c9a31aa02b10e5d0" ns2:_="">
    <xsd:import namespace="83a53181-8ae6-4d0b-b727-2600afed910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ServiceOCR" minOccurs="0"/>
                <xsd:element ref="ns2:lcf76f155ced4ddcb4097134ff3c332f"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a53181-8ae6-4d0b-b727-2600afed91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lcf76f155ced4ddcb4097134ff3c332f" ma:index="16" nillable="true" ma:taxonomy="true" ma:internalName="lcf76f155ced4ddcb4097134ff3c332f" ma:taxonomyFieldName="MediaServiceImageTags" ma:displayName="Balises d’images" ma:readOnly="false" ma:fieldId="{5cf76f15-5ced-4ddc-b409-7134ff3c332f}" ma:taxonomyMulti="true" ma:sspId="56d8e3c4-514c-467a-8171-fdc8c10ed24f" ma:termSetId="09814cd3-568e-fe90-9814-8d621ff8fb84" ma:anchorId="fba54fb3-c3e1-fe81-a776-ca4b69148c4d" ma:open="true" ma:isKeyword="false">
      <xsd:complexType>
        <xsd:sequence>
          <xsd:element ref="pc:Terms" minOccurs="0" maxOccurs="1"/>
        </xsd:sequence>
      </xsd:complex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dexed="true" ma:internalName="MediaServiceLocation" ma:readOnly="true">
      <xsd:simpleType>
        <xsd:restriction base="dms:Text"/>
      </xsd:simpleType>
    </xsd:element>
    <xsd:element name="MediaServiceBillingMetadata" ma:index="19"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688C5AC-FDF8-4E17-8084-76B8DD1E9848}">
  <ds:schemaRefs>
    <ds:schemaRef ds:uri="http://www.w3.org/XML/1998/namespace"/>
    <ds:schemaRef ds:uri="http://schemas.microsoft.com/office/2006/documentManagement/types"/>
    <ds:schemaRef ds:uri="http://purl.org/dc/terms/"/>
    <ds:schemaRef ds:uri="http://schemas.microsoft.com/office/2006/metadata/properties"/>
    <ds:schemaRef ds:uri="http://schemas.microsoft.com/office/infopath/2007/PartnerControls"/>
    <ds:schemaRef ds:uri="http://schemas.openxmlformats.org/package/2006/metadata/core-properties"/>
    <ds:schemaRef ds:uri="3a69cafd-9d3b-402d-8a67-c30d57bfd94d"/>
    <ds:schemaRef ds:uri="6b9ad834-2103-4d1d-8b3f-a02d55b69008"/>
    <ds:schemaRef ds:uri="http://schemas.microsoft.com/sharepoint/v3"/>
    <ds:schemaRef ds:uri="http://purl.org/dc/dcmitype/"/>
    <ds:schemaRef ds:uri="http://purl.org/dc/elements/1.1/"/>
    <ds:schemaRef ds:uri="83a53181-8ae6-4d0b-b727-2600afed9103"/>
  </ds:schemaRefs>
</ds:datastoreItem>
</file>

<file path=customXml/itemProps2.xml><?xml version="1.0" encoding="utf-8"?>
<ds:datastoreItem xmlns:ds="http://schemas.openxmlformats.org/officeDocument/2006/customXml" ds:itemID="{9E6EBEEF-D60A-419D-85A5-5B66231DC9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a53181-8ae6-4d0b-b727-2600afed91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7B06EF8-CA9A-4555-B07D-A94E282FA091}">
  <ds:schemaRefs>
    <ds:schemaRef ds:uri="http://schemas.microsoft.com/sharepoint/v3/contenttype/forms"/>
  </ds:schemaRefs>
</ds:datastoreItem>
</file>

<file path=docMetadata/LabelInfo.xml><?xml version="1.0" encoding="utf-8"?>
<clbl:labelList xmlns:clbl="http://schemas.microsoft.com/office/2020/mipLabelMetadata">
  <clbl:label id="{123ff000-cb7d-47e5-aa98-c0fc5cf802df}" enabled="1" method="Standard" siteId="{0f383911-8017-4d65-8916-043c2bf5de3a}"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17</vt:i4>
      </vt:variant>
      <vt:variant>
        <vt:lpstr>Plages nommées</vt:lpstr>
      </vt:variant>
      <vt:variant>
        <vt:i4>57</vt:i4>
      </vt:variant>
    </vt:vector>
  </HeadingPairs>
  <TitlesOfParts>
    <vt:vector size="74" baseType="lpstr">
      <vt:lpstr>Admissibilité demandeur </vt:lpstr>
      <vt:lpstr>Admissibilité projet</vt:lpstr>
      <vt:lpstr>Demandeur</vt:lpstr>
      <vt:lpstr>Sommaire projet</vt:lpstr>
      <vt:lpstr>Montage financier</vt:lpstr>
      <vt:lpstr>Objectif et innovation</vt:lpstr>
      <vt:lpstr>Emploi et Achalandage </vt:lpstr>
      <vt:lpstr>Tendances et DD</vt:lpstr>
      <vt:lpstr>Accessibilité</vt:lpstr>
      <vt:lpstr>Échéancier </vt:lpstr>
      <vt:lpstr>Signature et autorisation</vt:lpstr>
      <vt:lpstr>Analyse financière</vt:lpstr>
      <vt:lpstr>Analyse financière (2)</vt:lpstr>
      <vt:lpstr>Développement durable</vt:lpstr>
      <vt:lpstr>Recommandation ATR</vt:lpstr>
      <vt:lpstr>Info pour compilation</vt:lpstr>
      <vt:lpstr>Menu déroulant</vt:lpstr>
      <vt:lpstr>'Analyse financière'!AEQ</vt:lpstr>
      <vt:lpstr>AEQ</vt:lpstr>
      <vt:lpstr>Aide</vt:lpstr>
      <vt:lpstr>Circonscription</vt:lpstr>
      <vt:lpstr>'Analyse financière'!ClientèleHQ</vt:lpstr>
      <vt:lpstr>ClientèleHQ</vt:lpstr>
      <vt:lpstr>'Analyse financière'!Clientèlesvisées</vt:lpstr>
      <vt:lpstr>Clientèlesvisées</vt:lpstr>
      <vt:lpstr>'Analyse financière'!Contrat</vt:lpstr>
      <vt:lpstr>Contrat</vt:lpstr>
      <vt:lpstr>coût</vt:lpstr>
      <vt:lpstr>'Analyse financière'!Égalité</vt:lpstr>
      <vt:lpstr>Égalité</vt:lpstr>
      <vt:lpstr>Financement</vt:lpstr>
      <vt:lpstr>'Analyse financière'!Innovation</vt:lpstr>
      <vt:lpstr>Innovation</vt:lpstr>
      <vt:lpstr>'Analyse financière'!MCC</vt:lpstr>
      <vt:lpstr>MCC</vt:lpstr>
      <vt:lpstr>MRC</vt:lpstr>
      <vt:lpstr>'Analyse financière'!Municipalité</vt:lpstr>
      <vt:lpstr>Municipalité</vt:lpstr>
      <vt:lpstr>'Analyse financière'!Objectif</vt:lpstr>
      <vt:lpstr>Objectif</vt:lpstr>
      <vt:lpstr>'Analyse financière'!OuiNon</vt:lpstr>
      <vt:lpstr>OuiNon</vt:lpstr>
      <vt:lpstr>OuiNonNA</vt:lpstr>
      <vt:lpstr>Demandeur!Print_Area</vt:lpstr>
      <vt:lpstr>'Analyse financière'!Produits</vt:lpstr>
      <vt:lpstr>Produits</vt:lpstr>
      <vt:lpstr>'Analyse financière'!RégionAdm</vt:lpstr>
      <vt:lpstr>RégionAdm</vt:lpstr>
      <vt:lpstr>'Analyse financière'!Régiontouristique</vt:lpstr>
      <vt:lpstr>Régiontouristique</vt:lpstr>
      <vt:lpstr>'Analyse financière'!Sourcefinancement</vt:lpstr>
      <vt:lpstr>Sourcefinancement</vt:lpstr>
      <vt:lpstr>'Analyse financière'!Statutfinancement</vt:lpstr>
      <vt:lpstr>Statutfinancement</vt:lpstr>
      <vt:lpstr>'Analyse financière'!Statutlégal</vt:lpstr>
      <vt:lpstr>Statutlégal</vt:lpstr>
      <vt:lpstr>TauxhorsQcRégion</vt:lpstr>
      <vt:lpstr>TDurable</vt:lpstr>
      <vt:lpstr>'Analyse financière'!Typefinancement</vt:lpstr>
      <vt:lpstr>Typefinancement</vt:lpstr>
      <vt:lpstr>'Analyse financière'!TypeToursime</vt:lpstr>
      <vt:lpstr>TypeToursime</vt:lpstr>
      <vt:lpstr>Ventilationdép</vt:lpstr>
      <vt:lpstr>Accessibilité!Zone_d_impression</vt:lpstr>
      <vt:lpstr>'Admissibilité demandeur '!Zone_d_impression</vt:lpstr>
      <vt:lpstr>'Admissibilité projet'!Zone_d_impression</vt:lpstr>
      <vt:lpstr>Demandeur!Zone_d_impression</vt:lpstr>
      <vt:lpstr>'Échéancier '!Zone_d_impression</vt:lpstr>
      <vt:lpstr>'Emploi et Achalandage '!Zone_d_impression</vt:lpstr>
      <vt:lpstr>'Montage financier'!Zone_d_impression</vt:lpstr>
      <vt:lpstr>'Objectif et innovation'!Zone_d_impression</vt:lpstr>
      <vt:lpstr>'Signature et autorisation'!Zone_d_impression</vt:lpstr>
      <vt:lpstr>'Sommaire projet'!Zone_d_impression</vt:lpstr>
      <vt:lpstr>'Tendances et DD'!Zone_d_impression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ElisDesc</dc:creator>
  <cp:keywords/>
  <dc:description/>
  <cp:lastModifiedBy>Annie Beauchamp</cp:lastModifiedBy>
  <cp:revision/>
  <cp:lastPrinted>2022-08-19T19:06:05Z</cp:lastPrinted>
  <dcterms:created xsi:type="dcterms:W3CDTF">2022-04-28T17:46:00Z</dcterms:created>
  <dcterms:modified xsi:type="dcterms:W3CDTF">2025-09-08T21:13:30Z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0x0101001ACCFC35A6962F4984329275C385B5FA</vt:lpwstr>
  </property>
  <property fmtid="{D5CDD505-2E9C-101B-9397-08002B2CF9AE}" pid="3" name="StatutArchivistique">
    <vt:lpwstr>1</vt:lpwstr>
  </property>
  <property fmtid="{D5CDD505-2E9C-101B-9397-08002B2CF9AE}" pid="4" name="AnneeBudgetaire">
    <vt:lpwstr>162</vt:lpwstr>
  </property>
  <property fmtid="{D5CDD505-2E9C-101B-9397-08002B2CF9AE}" pid="5" name="Classification">
    <vt:lpwstr>388</vt:lpwstr>
  </property>
  <property fmtid="{D5CDD505-2E9C-101B-9397-08002B2CF9AE}" pid="6" name="Detenteur">
    <vt:lpwstr>354</vt:lpwstr>
  </property>
  <property fmtid="{D5CDD505-2E9C-101B-9397-08002B2CF9AE}" pid="7" name="AnneeBudgetaireFin">
    <vt:lpwstr>116</vt:lpwstr>
  </property>
  <property fmtid="{D5CDD505-2E9C-101B-9397-08002B2CF9AE}" pid="8" name="_dlc_DocIdItemGuid">
    <vt:lpwstr>b76c9eb6-a3fe-4fc5-90ac-613bb0983f92</vt:lpwstr>
  </property>
  <property fmtid="{D5CDD505-2E9C-101B-9397-08002B2CF9AE}" pid="9" name="h906db0d34ff4e228acd308bc53b014b">
    <vt:lpwstr/>
  </property>
  <property fmtid="{D5CDD505-2E9C-101B-9397-08002B2CF9AE}" pid="10" name="jbe93ce376e641629eac105e6a63a410">
    <vt:lpwstr/>
  </property>
  <property fmtid="{D5CDD505-2E9C-101B-9397-08002B2CF9AE}" pid="11" name="Produit">
    <vt:lpwstr/>
  </property>
  <property fmtid="{D5CDD505-2E9C-101B-9397-08002B2CF9AE}" pid="12" name="RegionTouristique">
    <vt:lpwstr/>
  </property>
  <property fmtid="{D5CDD505-2E9C-101B-9397-08002B2CF9AE}" pid="13" name="j9aca1b9b2a04803a37da3e845598002">
    <vt:lpwstr/>
  </property>
  <property fmtid="{D5CDD505-2E9C-101B-9397-08002B2CF9AE}" pid="14" name="TypeDocument">
    <vt:lpwstr/>
  </property>
  <property fmtid="{D5CDD505-2E9C-101B-9397-08002B2CF9AE}" pid="15" name="Mot-clé">
    <vt:lpwstr/>
  </property>
  <property fmtid="{D5CDD505-2E9C-101B-9397-08002B2CF9AE}" pid="16" name="Strategie">
    <vt:lpwstr/>
  </property>
  <property fmtid="{D5CDD505-2E9C-101B-9397-08002B2CF9AE}" pid="17" name="nbbc4ed78cba48f1a286de574063cb6a">
    <vt:lpwstr/>
  </property>
  <property fmtid="{D5CDD505-2E9C-101B-9397-08002B2CF9AE}" pid="18" name="ProgrammeAide">
    <vt:lpwstr/>
  </property>
  <property fmtid="{D5CDD505-2E9C-101B-9397-08002B2CF9AE}" pid="19" name="MediaServiceImageTags">
    <vt:lpwstr/>
  </property>
  <property fmtid="{D5CDD505-2E9C-101B-9397-08002B2CF9AE}" pid="20" name="_docset_NoMedatataSyncRequired">
    <vt:lpwstr>False</vt:lpwstr>
  </property>
  <property fmtid="{D5CDD505-2E9C-101B-9397-08002B2CF9AE}" pid="21" name="lcf76f155ced4ddcb4097134ff3c332f">
    <vt:lpwstr/>
  </property>
  <property fmtid="{D5CDD505-2E9C-101B-9397-08002B2CF9AE}" pid="22" name="hf3d1f52b583487e8c511aa1badb2985">
    <vt:lpwstr>2320-Site web|2593e14c-d60f-4c93-b785-6a84bc4a40b0</vt:lpwstr>
  </property>
  <property fmtid="{D5CDD505-2E9C-101B-9397-08002B2CF9AE}" pid="23" name="Code de classification1">
    <vt:lpwstr>28;#2320-Site web|2593e14c-d60f-4c93-b785-6a84bc4a40b0</vt:lpwstr>
  </property>
  <property fmtid="{D5CDD505-2E9C-101B-9397-08002B2CF9AE}" pid="24" name="TaxCatchAll">
    <vt:lpwstr>28;#2320-Site web|2593e14c-d60f-4c93-b785-6a84bc4a40b0</vt:lpwstr>
  </property>
  <property fmtid="{D5CDD505-2E9C-101B-9397-08002B2CF9AE}" pid="25" name="Code_x0020_de_x0020_classification1">
    <vt:lpwstr>28;#2320-Site web|2593e14c-d60f-4c93-b785-6a84bc4a40b0</vt:lpwstr>
  </property>
</Properties>
</file>